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6" i="1" l="1"/>
  <c r="I6" i="1"/>
  <c r="H6" i="1"/>
  <c r="G6" i="1"/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<sst xmlns="http://schemas.openxmlformats.org/spreadsheetml/2006/main" count="44" uniqueCount="43">
  <si>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</si>
  <si>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</si>
  <si>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</si>
  <si>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</si>
  <si>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</si>
  <si>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</si>
  <si>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</si>
  <si>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</si>
  <si>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</si>
  <si>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</si>
  <si>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</si>
  <si>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</si>
  <si>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</si>
  <si>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</si>
  <si>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</si>
  <si>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</si>
  <si>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</si>
  <si>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</si>
  <si>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</si>
  <si>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</si>
  <si>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</si>
  <si>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</si>
  <si>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</si>
  <si>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</si>
  <si>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</si>
  <si>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</si>
  <si>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</si>
  <si>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</si>
  <si>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</si>
  <si>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Фрукт</t>
  </si>
  <si>
    <t>Суфле творожное со сгущенкой</t>
  </si>
  <si>
    <t>100/30</t>
  </si>
  <si>
    <t>Суп картофельный с горохом, мясом</t>
  </si>
  <si>
    <t>1/213</t>
  </si>
  <si>
    <t>Рагу из птицы</t>
  </si>
  <si>
    <t>50/125</t>
  </si>
  <si>
    <t>Мандарин</t>
  </si>
  <si>
    <t>Закуска</t>
  </si>
  <si>
    <t>Огурец свежий</t>
  </si>
  <si>
    <t>Чай с сахаром, лимоном</t>
  </si>
  <si>
    <t>200/7</t>
  </si>
  <si>
    <t>1/62</t>
  </si>
  <si>
    <t>1/36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</si>
</sst>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44587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30</v>
      </c>
      <c r="E4" s="19">
        <v>28.18</v>
      </c>
      <c r="F4" s="10" t="s">
        <v>31</v>
      </c>
      <c r="G4" s="11">
        <v>143.69999999999999</v>
      </c>
      <c r="H4" s="11">
        <v>14</v>
      </c>
      <c r="I4" s="11">
        <v>1.2</v>
      </c>
      <c r="J4" s="12">
        <v>18.5</v>
      </c>
      <c r="K4" s="1"/>
    </row>
    <row r="5" spans="1:11" ht="16.8" thickBot="1" x14ac:dyDescent="0.35">
      <c r="A5" s="13"/>
      <c r="B5" s="31" t="s">
        <v>26</v>
      </c>
      <c r="C5" s="49"/>
      <c r="D5" s="9" t="s">
        <v>39</v>
      </c>
      <c r="E5" s="19">
        <v>2.7</v>
      </c>
      <c r="F5" s="10" t="s">
        <v>40</v>
      </c>
      <c r="G5" s="50">
        <v>31</v>
      </c>
      <c r="H5" s="50">
        <v>0.3</v>
      </c>
      <c r="I5" s="50">
        <v>0.1</v>
      </c>
      <c r="J5" s="51">
        <v>7.3</v>
      </c>
      <c r="K5" s="1"/>
    </row>
    <row r="6" spans="1:11" ht="16.8" thickBot="1" x14ac:dyDescent="0.35">
      <c r="A6" s="13"/>
      <c r="B6" s="31" t="s">
        <v>29</v>
      </c>
      <c r="C6" s="49"/>
      <c r="D6" s="9" t="s">
        <v>36</v>
      </c>
      <c r="E6" s="19">
        <v>7.19</v>
      </c>
      <c r="F6" s="10" t="s">
        <v>41</v>
      </c>
      <c r="G6" s="50">
        <f>53/100*62</f>
        <v>32.86</v>
      </c>
      <c r="H6" s="50">
        <f>0.81/100*62</f>
        <v>0.50220000000000009</v>
      </c>
      <c r="I6" s="50">
        <f>0.31/100*32</f>
        <v>9.9199999999999997E-2</v>
      </c>
      <c r="J6" s="51">
        <f>11.54/100*62</f>
        <v>7.1547999999999989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28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39.24</v>
      </c>
      <c r="F8" s="24"/>
      <c r="G8" s="24">
        <f>SUM(G4:G7)</f>
        <v>240.29</v>
      </c>
      <c r="H8" s="11">
        <f>SUM(H4:H7)</f>
        <v>15.842200000000002</v>
      </c>
      <c r="I8" s="11">
        <f>SUM(I4:I7)</f>
        <v>1.5192000000000001</v>
      </c>
      <c r="J8" s="12">
        <f>SUM(J4:J7)</f>
        <v>40.884799999999998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27</v>
      </c>
      <c r="C11" s="32"/>
      <c r="D11" s="47" t="s">
        <v>32</v>
      </c>
      <c r="E11" s="19">
        <v>17.55</v>
      </c>
      <c r="F11" s="10" t="s">
        <v>33</v>
      </c>
      <c r="G11" s="15">
        <v>79.567999999999998</v>
      </c>
      <c r="H11" s="15">
        <v>1.48</v>
      </c>
      <c r="I11" s="15">
        <v>4.2080000000000002</v>
      </c>
      <c r="J11" s="16">
        <v>8.8640000000000008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34</v>
      </c>
      <c r="E12" s="19">
        <v>37.270000000000003</v>
      </c>
      <c r="F12" s="10" t="s">
        <v>35</v>
      </c>
      <c r="G12" s="15">
        <f>192*1.75</f>
        <v>336</v>
      </c>
      <c r="H12" s="15">
        <f>8.7*1.75</f>
        <v>15.224999999999998</v>
      </c>
      <c r="I12" s="15">
        <f>10.6*1.75</f>
        <v>18.55</v>
      </c>
      <c r="J12" s="16">
        <f>15.5*1.75</f>
        <v>27.125</v>
      </c>
      <c r="K12" s="1"/>
    </row>
    <row r="13" spans="1:11" ht="16.8" customHeight="1" thickBot="1" x14ac:dyDescent="0.35">
      <c r="A13" s="13"/>
      <c r="B13" s="31" t="s">
        <v>37</v>
      </c>
      <c r="C13" s="32"/>
      <c r="D13" s="47" t="s">
        <v>38</v>
      </c>
      <c r="E13" s="19">
        <v>7.04</v>
      </c>
      <c r="F13" s="10" t="s">
        <v>42</v>
      </c>
      <c r="G13" s="15">
        <f>15*0.36</f>
        <v>5.3999999999999995</v>
      </c>
      <c r="H13" s="15">
        <f>0.8*0.36</f>
        <v>0.28799999999999998</v>
      </c>
      <c r="I13" s="15">
        <f>0.1*0.36</f>
        <v>3.5999999999999997E-2</v>
      </c>
      <c r="J13" s="16">
        <f>2.8*0.32</f>
        <v>0.89599999999999991</v>
      </c>
      <c r="K13" s="1"/>
    </row>
    <row r="14" spans="1:11" ht="16.8" customHeight="1" thickBot="1" x14ac:dyDescent="0.35">
      <c r="A14" s="13"/>
      <c r="B14" s="31" t="s">
        <v>21</v>
      </c>
      <c r="C14" s="32"/>
      <c r="D14" s="47" t="s">
        <v>22</v>
      </c>
      <c r="E14" s="19">
        <v>14</v>
      </c>
      <c r="F14" s="10" t="s">
        <v>18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2" x14ac:dyDescent="0.3">
      <c r="A15" s="13"/>
      <c r="B15" s="17" t="s">
        <v>23</v>
      </c>
      <c r="C15" s="14"/>
      <c r="D15" s="33" t="s">
        <v>24</v>
      </c>
      <c r="E15" s="19">
        <v>1.9</v>
      </c>
      <c r="F15" s="10" t="s">
        <v>25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SUM(E11:E15)</f>
        <v>77.760000000000019</v>
      </c>
      <c r="F16" s="36"/>
      <c r="G16" s="15">
        <f>SUM(G11:G15)</f>
        <v>564.96799999999996</v>
      </c>
      <c r="H16" s="15">
        <f>SUM(H11:H15)</f>
        <v>19.992999999999999</v>
      </c>
      <c r="I16" s="15">
        <f>SUM(I11:I15)</f>
        <v>22.794000000000004</v>
      </c>
      <c r="J16" s="16">
        <f>SUM(J11:J15)</f>
        <v>64.885000000000005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E8+E16</f>
        <v>117.00000000000003</v>
      </c>
      <c r="F17" s="41"/>
      <c r="G17" s="41">
        <f>G8+G16</f>
        <v>805.25799999999992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2022-01-25T05:49:04Z</dcterms:modified>
</cp:coreProperties>
</file>