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4" i="1" l="1"/>
  <c r="I4" i="1"/>
  <c r="H4" i="1"/>
  <c r="G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<sst xmlns="http://schemas.openxmlformats.org/spreadsheetml/2006/main" count="47" uniqueCount="46">
  <si>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</si>
  <si>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</si>
  <si>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</si>
  <si>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</si>
  <si>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</si>
  <si>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</si>
  <si>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</si>
  <si>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</si>
  <si>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</si>
  <si>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</si>
  <si>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</si>
  <si>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</si>
  <si>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</si>
  <si>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</si>
  <si>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</si>
  <si>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</si>
  <si>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</si>
  <si>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</si>
  <si>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</si>
  <si>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</si>
  <si>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</si>
  <si>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</si>
  <si>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</si>
  <si>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</si>
  <si>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</si>
  <si>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Чай с сахаром, лимоном</t>
  </si>
  <si>
    <t>200/7</t>
  </si>
  <si>
    <t>200/10</t>
  </si>
  <si>
    <t>1/18</t>
  </si>
  <si>
    <t>Хлеб белый</t>
  </si>
  <si>
    <t>1/32</t>
  </si>
  <si>
    <t>1/64,5</t>
  </si>
  <si>
    <t>Йогурт "Альпенланд"</t>
  </si>
  <si>
    <t>1/95</t>
  </si>
  <si>
    <t>Молочка</t>
  </si>
  <si>
    <t>Щи зеленые с яйцом, сметаной</t>
  </si>
  <si>
    <t>Гуляш из говядины</t>
  </si>
  <si>
    <t>37,5/50</t>
  </si>
  <si>
    <t>Каша гречневая рассыпчатая</t>
  </si>
  <si>
    <t>1/100</t>
  </si>
  <si>
    <t>Огурец свежий</t>
  </si>
  <si>
    <t>1/25</t>
  </si>
  <si>
    <t>Сок фруктовый</t>
  </si>
  <si>
    <t>Закуска</t>
  </si>
  <si>
    <t>Гарнир</t>
  </si>
  <si>
    <t>Блинчик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</si>
</sst>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45020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45</v>
      </c>
      <c r="E4" s="11">
        <v>10.63</v>
      </c>
      <c r="F4" s="10" t="s">
        <v>31</v>
      </c>
      <c r="G4" s="11">
        <f>260*0.645</f>
        <v>167.70000000000002</v>
      </c>
      <c r="H4" s="11">
        <f>5.5*0.645</f>
        <v>3.5475000000000003</v>
      </c>
      <c r="I4" s="11">
        <f>11*0.645</f>
        <v>7.0950000000000006</v>
      </c>
      <c r="J4" s="12">
        <f>34*0.645</f>
        <v>21.93</v>
      </c>
      <c r="K4" s="1"/>
    </row>
    <row r="5" spans="1:11" ht="16.8" thickBot="1" x14ac:dyDescent="0.35">
      <c r="A5" s="13"/>
      <c r="B5" s="29" t="s">
        <v>34</v>
      </c>
      <c r="C5" s="45"/>
      <c r="D5" s="9" t="s">
        <v>32</v>
      </c>
      <c r="E5" s="11">
        <v>25</v>
      </c>
      <c r="F5" s="10" t="s">
        <v>33</v>
      </c>
      <c r="G5" s="46">
        <v>45</v>
      </c>
      <c r="H5" s="46">
        <v>3.1</v>
      </c>
      <c r="I5" s="46">
        <v>0.4</v>
      </c>
      <c r="J5" s="47">
        <v>8.3000000000000007</v>
      </c>
      <c r="K5" s="1"/>
    </row>
    <row r="6" spans="1:11" ht="16.8" thickBot="1" x14ac:dyDescent="0.35">
      <c r="A6" s="13"/>
      <c r="B6" s="29" t="s">
        <v>22</v>
      </c>
      <c r="C6" s="45"/>
      <c r="D6" s="9" t="s">
        <v>25</v>
      </c>
      <c r="E6" s="11">
        <v>2.2000000000000002</v>
      </c>
      <c r="F6" s="10" t="s">
        <v>26</v>
      </c>
      <c r="G6" s="46">
        <v>31</v>
      </c>
      <c r="H6" s="46">
        <v>0.3</v>
      </c>
      <c r="I6" s="46">
        <v>0.1</v>
      </c>
      <c r="J6" s="47">
        <v>7.3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28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39.940000000000005</v>
      </c>
      <c r="F8" s="22"/>
      <c r="G8" s="22">
        <f>SUM(G4:G7)</f>
        <v>276.43</v>
      </c>
      <c r="H8" s="11">
        <f>SUM(H4:H7)</f>
        <v>7.9875000000000007</v>
      </c>
      <c r="I8" s="11">
        <f>SUM(I4:I7)</f>
        <v>7.7150000000000007</v>
      </c>
      <c r="J8" s="12">
        <f>SUM(J4:J7)</f>
        <v>45.46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31" t="s">
        <v>35</v>
      </c>
      <c r="E11" s="11">
        <v>18.170000000000002</v>
      </c>
      <c r="F11" s="10" t="s">
        <v>27</v>
      </c>
      <c r="G11" s="15">
        <v>312</v>
      </c>
      <c r="H11" s="15">
        <v>6</v>
      </c>
      <c r="I11" s="15">
        <v>28</v>
      </c>
      <c r="J11" s="16">
        <v>16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36</v>
      </c>
      <c r="E12" s="11">
        <v>37.97</v>
      </c>
      <c r="F12" s="10" t="s">
        <v>37</v>
      </c>
      <c r="G12" s="15">
        <f>151.1*0.875</f>
        <v>132.21250000000001</v>
      </c>
      <c r="H12" s="15">
        <f>14.4*0.875</f>
        <v>12.6</v>
      </c>
      <c r="I12" s="15">
        <f>9.3*0.875</f>
        <v>8.1375000000000011</v>
      </c>
      <c r="J12" s="16">
        <f>2.6*0.875</f>
        <v>2.2749999999999999</v>
      </c>
      <c r="K12" s="1"/>
    </row>
    <row r="13" spans="1:11" ht="16.8" customHeight="1" thickBot="1" x14ac:dyDescent="0.35">
      <c r="A13" s="13"/>
      <c r="B13" s="29" t="s">
        <v>44</v>
      </c>
      <c r="C13" s="30"/>
      <c r="D13" s="43" t="s">
        <v>38</v>
      </c>
      <c r="E13" s="11">
        <v>5.03</v>
      </c>
      <c r="F13" s="10" t="s">
        <v>39</v>
      </c>
      <c r="G13" s="15">
        <v>178.667</v>
      </c>
      <c r="H13" s="15">
        <v>5.7329999999999997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29" t="s">
        <v>43</v>
      </c>
      <c r="C14" s="30"/>
      <c r="D14" s="43" t="s">
        <v>40</v>
      </c>
      <c r="E14" s="11">
        <v>3.5</v>
      </c>
      <c r="F14" s="10" t="s">
        <v>41</v>
      </c>
      <c r="G14" s="46">
        <f>15*0.25</f>
        <v>3.75</v>
      </c>
      <c r="H14" s="46">
        <f>0.8*0.25</f>
        <v>0.2</v>
      </c>
      <c r="I14" s="46">
        <f>0.1*0.25</f>
        <v>2.5000000000000001E-2</v>
      </c>
      <c r="J14" s="47">
        <f>2.8*0.25</f>
        <v>0.7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42</v>
      </c>
      <c r="E15" s="11">
        <v>16.5</v>
      </c>
      <c r="F15" s="10" t="s">
        <v>24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29</v>
      </c>
      <c r="E16" s="11">
        <v>3.89</v>
      </c>
      <c r="F16" s="10" t="s">
        <v>30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85.06</v>
      </c>
      <c r="F17" s="33"/>
      <c r="G17" s="15">
        <f>SUM(G11:G16)</f>
        <v>767.72950000000003</v>
      </c>
      <c r="H17" s="15">
        <f>SUM(H11:H16)</f>
        <v>27.093</v>
      </c>
      <c r="I17" s="15">
        <f>SUM(I11:I16)</f>
        <v>41.552500000000002</v>
      </c>
      <c r="J17" s="16">
        <f>SUM(J11:J16)</f>
        <v>78.075000000000003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1044.1595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2023-04-03T11:37:36Z</dcterms:modified>
</cp:coreProperties>
</file>