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15" i="1" l="1"/>
  <c r="I15" i="1"/>
  <c r="H15" i="1"/>
  <c r="G15" i="1"/>
  <c r="J13" i="1" l="1"/>
  <c r="I13" i="1"/>
  <c r="H13" i="1"/>
  <c r="G13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<sst xmlns="http://schemas.openxmlformats.org/spreadsheetml/2006/main" count="53" uniqueCount="48">
  <si>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</si>
  <si>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</si>
  <si>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</si>
  <si>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</si>
  <si>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</si>
  <si>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</si>
  <si>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</si>
  <si>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</si>
  <si>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</si>
  <si>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</si>
  <si>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</si>
  <si>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</si>
  <si>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</si>
  <si>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</si>
  <si>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</si>
  <si>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</si>
  <si>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</si>
  <si>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</si>
  <si>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</si>
  <si>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</si>
  <si>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</si>
  <si>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</si>
  <si>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</si>
  <si>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</si>
  <si>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</si>
  <si>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200/10</t>
  </si>
  <si>
    <t>1/18</t>
  </si>
  <si>
    <t>Хлеб белый</t>
  </si>
  <si>
    <t>1/32</t>
  </si>
  <si>
    <t>Борщ из свежей капусты со сметаной</t>
  </si>
  <si>
    <t>Котлета рыбная (треска)</t>
  </si>
  <si>
    <t>1/50</t>
  </si>
  <si>
    <t>Пюре картофельное</t>
  </si>
  <si>
    <t>1/100</t>
  </si>
  <si>
    <t>Сок фруктовый т/п</t>
  </si>
  <si>
    <t>Закуска</t>
  </si>
  <si>
    <t>Гарнир</t>
  </si>
  <si>
    <t>Бутерброд с рыбой (форель)</t>
  </si>
  <si>
    <t>20/18</t>
  </si>
  <si>
    <t>Масло сливочное</t>
  </si>
  <si>
    <t>1/10</t>
  </si>
  <si>
    <t>Яйцо вареное</t>
  </si>
  <si>
    <t>1 шт</t>
  </si>
  <si>
    <t>Чай с сахаром, лимоном</t>
  </si>
  <si>
    <t>Огурец свежий</t>
  </si>
  <si>
    <t>Печенье "Овсяное"</t>
  </si>
  <si>
    <t>1/24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</si>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</sst>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7" sqref="G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45023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35</v>
      </c>
      <c r="C4" s="8"/>
      <c r="D4" s="49" t="s">
        <v>37</v>
      </c>
      <c r="E4" s="11">
        <v>29.94</v>
      </c>
      <c r="F4" s="10" t="s">
        <v>38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29" t="s">
        <v>35</v>
      </c>
      <c r="C5" s="46"/>
      <c r="D5" s="9" t="s">
        <v>39</v>
      </c>
      <c r="E5" s="11">
        <v>4.2</v>
      </c>
      <c r="F5" s="10" t="s">
        <v>40</v>
      </c>
      <c r="G5" s="47">
        <f>748*0.1</f>
        <v>74.8</v>
      </c>
      <c r="H5" s="47">
        <f>0.5*0.1</f>
        <v>0.05</v>
      </c>
      <c r="I5" s="47">
        <f>82.25*0.1</f>
        <v>8.2249999999999996</v>
      </c>
      <c r="J5" s="48">
        <f>0.8*0.1</f>
        <v>8.0000000000000016E-2</v>
      </c>
      <c r="K5" s="1"/>
    </row>
    <row r="6" spans="1:11" ht="16.8" thickBot="1" x14ac:dyDescent="0.35">
      <c r="A6" s="13"/>
      <c r="B6" s="29" t="s">
        <v>35</v>
      </c>
      <c r="C6" s="46"/>
      <c r="D6" s="9" t="s">
        <v>41</v>
      </c>
      <c r="E6" s="11">
        <v>8.7799999999999994</v>
      </c>
      <c r="F6" s="10" t="s">
        <v>42</v>
      </c>
      <c r="G6" s="47">
        <v>63.08</v>
      </c>
      <c r="H6" s="47">
        <v>5.12</v>
      </c>
      <c r="I6" s="47">
        <v>4.6399999999999997</v>
      </c>
      <c r="J6" s="48">
        <v>0.28000000000000003</v>
      </c>
      <c r="K6" s="1"/>
    </row>
    <row r="7" spans="1:11" ht="16.8" thickBot="1" x14ac:dyDescent="0.35">
      <c r="A7" s="13"/>
      <c r="B7" s="29" t="s">
        <v>22</v>
      </c>
      <c r="C7" s="46"/>
      <c r="D7" s="9" t="s">
        <v>43</v>
      </c>
      <c r="E7" s="11">
        <v>7.32</v>
      </c>
      <c r="F7" s="10" t="s">
        <v>25</v>
      </c>
      <c r="G7" s="47">
        <v>31</v>
      </c>
      <c r="H7" s="47">
        <v>0.3</v>
      </c>
      <c r="I7" s="47">
        <v>0.1</v>
      </c>
      <c r="J7" s="48">
        <v>7.3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26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52.35</v>
      </c>
      <c r="F9" s="22"/>
      <c r="G9" s="22">
        <f>SUM(G4:G8)</f>
        <v>271.54000000000002</v>
      </c>
      <c r="H9" s="11">
        <f>SUM(H4:H8)</f>
        <v>11.670000000000002</v>
      </c>
      <c r="I9" s="11">
        <f>SUM(I4:I8)</f>
        <v>15.224999999999998</v>
      </c>
      <c r="J9" s="12">
        <f>SUM(J4:J8)</f>
        <v>23.52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29</v>
      </c>
      <c r="E12" s="11">
        <v>11.73</v>
      </c>
      <c r="F12" s="10" t="s">
        <v>25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30</v>
      </c>
      <c r="E13" s="11">
        <v>21.44</v>
      </c>
      <c r="F13" s="10" t="s">
        <v>31</v>
      </c>
      <c r="G13" s="15">
        <f>155/2</f>
        <v>77.5</v>
      </c>
      <c r="H13" s="15">
        <f>12.7/2</f>
        <v>6.35</v>
      </c>
      <c r="I13" s="15">
        <f>6.9/2</f>
        <v>3.45</v>
      </c>
      <c r="J13" s="16">
        <f>10.5/2</f>
        <v>5.25</v>
      </c>
      <c r="K13" s="1"/>
    </row>
    <row r="14" spans="1:11" ht="16.8" customHeight="1" thickBot="1" x14ac:dyDescent="0.35">
      <c r="A14" s="13"/>
      <c r="B14" s="29" t="s">
        <v>36</v>
      </c>
      <c r="C14" s="30"/>
      <c r="D14" s="43" t="s">
        <v>32</v>
      </c>
      <c r="E14" s="11">
        <v>9.8800000000000008</v>
      </c>
      <c r="F14" s="10" t="s">
        <v>33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35</v>
      </c>
      <c r="C15" s="30"/>
      <c r="D15" s="43" t="s">
        <v>44</v>
      </c>
      <c r="E15" s="11">
        <v>2.4500000000000002</v>
      </c>
      <c r="F15" s="10" t="s">
        <v>26</v>
      </c>
      <c r="G15" s="47">
        <f>15*0.18</f>
        <v>2.6999999999999997</v>
      </c>
      <c r="H15" s="47">
        <f>0.8*0.18</f>
        <v>0.14399999999999999</v>
      </c>
      <c r="I15" s="47">
        <f>0.1*0.18</f>
        <v>1.7999999999999999E-2</v>
      </c>
      <c r="J15" s="48">
        <f>2.8*0.18</f>
        <v>0.504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34</v>
      </c>
      <c r="E16" s="11">
        <v>16.5</v>
      </c>
      <c r="F16" s="10" t="s">
        <v>24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8" customHeight="1" thickBot="1" x14ac:dyDescent="0.35">
      <c r="A17" s="13"/>
      <c r="B17" s="29" t="s">
        <v>47</v>
      </c>
      <c r="C17" s="30"/>
      <c r="D17" s="43" t="s">
        <v>45</v>
      </c>
      <c r="E17" s="11">
        <v>6.76</v>
      </c>
      <c r="F17" s="10" t="s">
        <v>46</v>
      </c>
      <c r="G17" s="47"/>
      <c r="H17" s="47"/>
      <c r="I17" s="47"/>
      <c r="J17" s="48"/>
      <c r="K17" s="1"/>
    </row>
    <row r="18" spans="1:11" ht="16.2" x14ac:dyDescent="0.3">
      <c r="A18" s="13"/>
      <c r="B18" s="17" t="s">
        <v>21</v>
      </c>
      <c r="C18" s="14"/>
      <c r="D18" s="31" t="s">
        <v>27</v>
      </c>
      <c r="E18" s="11">
        <v>3.89</v>
      </c>
      <c r="F18" s="10" t="s">
        <v>28</v>
      </c>
      <c r="G18" s="15">
        <v>49.1</v>
      </c>
      <c r="H18" s="15">
        <v>1.56</v>
      </c>
      <c r="I18" s="15">
        <v>0.19</v>
      </c>
      <c r="J18" s="16">
        <v>11.9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SUM(E12:E18)</f>
        <v>72.650000000000006</v>
      </c>
      <c r="F19" s="33"/>
      <c r="G19" s="15">
        <f>SUM(G12:G18)</f>
        <v>419.31700000000001</v>
      </c>
      <c r="H19" s="15">
        <f>SUM(H12:H18)</f>
        <v>13.883000000000001</v>
      </c>
      <c r="I19" s="15">
        <f>SUM(I12:I18)</f>
        <v>13.081000000000001</v>
      </c>
      <c r="J19" s="16">
        <f>SUM(J12:J18)</f>
        <v>62.53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E9+E19</f>
        <v>125</v>
      </c>
      <c r="F20" s="37"/>
      <c r="G20" s="37">
        <f>G9+G19</f>
        <v>690.85699999999997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2023-04-05T05:31:32Z</dcterms:modified>
</cp:coreProperties>
</file>