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H6" i="1"/>
  <c r="G6" i="1"/>
  <c r="J4" i="1" l="1"/>
  <c r="I4" i="1"/>
  <c r="H4" i="1"/>
  <c r="G4" i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<sst xmlns="http://schemas.openxmlformats.org/spreadsheetml/2006/main" count="38" uniqueCount="38">
  <si>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</si>
  <si>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</si>
  <si>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</si>
  <si>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</si>
  <si>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</si>
  <si>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</si>
  <si>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</si>
  <si>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</si>
  <si>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</si>
  <si>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</si>
  <si>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</si>
  <si>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</si>
  <si>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</si>
  <si>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</si>
  <si>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</si>
  <si>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</si>
  <si>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</si>
  <si>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</si>
  <si>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</si>
  <si>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</si>
  <si>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</si>
  <si>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Сок фруктовый т/п</t>
  </si>
  <si>
    <t>Хлеб богородский</t>
  </si>
  <si>
    <t>1/30</t>
  </si>
  <si>
    <t>1/150</t>
  </si>
  <si>
    <t>Гарнир</t>
  </si>
  <si>
    <t>Напиток</t>
  </si>
  <si>
    <t>Фрукт</t>
  </si>
  <si>
    <t>Мясо в  красном кисло-сладком соусе</t>
  </si>
  <si>
    <t>48/75</t>
  </si>
  <si>
    <t>Пюре картофельное</t>
  </si>
  <si>
    <t>Помидор свежий</t>
  </si>
  <si>
    <t>2/25</t>
  </si>
  <si>
    <t>Апельсин</t>
  </si>
  <si>
    <t>1/153</t>
  </si>
  <si>
    <t>Вафли "Джумка"</t>
  </si>
  <si>
    <t>1/37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</si>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</sst>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20</v>
      </c>
      <c r="C1" s="52"/>
      <c r="D1" s="53"/>
      <c r="E1" t="s">
        <v>11</v>
      </c>
      <c r="F1" s="11"/>
      <c r="I1" t="s">
        <v>1</v>
      </c>
      <c r="J1" s="10">
        <v>44478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12</v>
      </c>
      <c r="D3" s="8" t="s">
        <v>4</v>
      </c>
      <c r="E3" s="8" t="s">
        <v>5</v>
      </c>
      <c r="F3" s="8" t="s">
        <v>13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2" t="s">
        <v>10</v>
      </c>
      <c r="B4" s="1" t="s">
        <v>16</v>
      </c>
      <c r="C4" s="13"/>
      <c r="D4" s="42" t="s">
        <v>28</v>
      </c>
      <c r="E4" s="50">
        <v>46.98</v>
      </c>
      <c r="F4" s="45" t="s">
        <v>29</v>
      </c>
      <c r="G4" s="14">
        <f>151.1*1.23</f>
        <v>185.85299999999998</v>
      </c>
      <c r="H4" s="14">
        <f>14.4*1.23</f>
        <v>17.712</v>
      </c>
      <c r="I4" s="14">
        <f>9.3*1.23</f>
        <v>11.439</v>
      </c>
      <c r="J4" s="15">
        <f>2.6*1.23</f>
        <v>3.198</v>
      </c>
      <c r="K4" s="12"/>
    </row>
    <row r="5" spans="1:11" ht="15.6" x14ac:dyDescent="0.3">
      <c r="A5" s="3"/>
      <c r="B5" s="1" t="s">
        <v>25</v>
      </c>
      <c r="C5" s="16"/>
      <c r="D5" s="42" t="s">
        <v>30</v>
      </c>
      <c r="E5" s="50">
        <v>12</v>
      </c>
      <c r="F5" s="45" t="s">
        <v>24</v>
      </c>
      <c r="G5" s="17">
        <v>152</v>
      </c>
      <c r="H5" s="17">
        <v>3.1</v>
      </c>
      <c r="I5" s="17">
        <v>6.7</v>
      </c>
      <c r="J5" s="18">
        <v>19.8</v>
      </c>
      <c r="K5" s="12"/>
    </row>
    <row r="6" spans="1:11" ht="15.6" x14ac:dyDescent="0.3">
      <c r="A6" s="3"/>
      <c r="B6" s="1" t="s">
        <v>17</v>
      </c>
      <c r="C6" s="16"/>
      <c r="D6" s="42" t="s">
        <v>31</v>
      </c>
      <c r="E6" s="50">
        <v>8.16</v>
      </c>
      <c r="F6" s="45" t="s">
        <v>32</v>
      </c>
      <c r="G6" s="17">
        <f>14/2</f>
        <v>7</v>
      </c>
      <c r="H6" s="17">
        <f>0.6/2</f>
        <v>0.3</v>
      </c>
      <c r="I6" s="17">
        <v>0</v>
      </c>
      <c r="J6" s="18">
        <f>3.8/2</f>
        <v>1.9</v>
      </c>
      <c r="K6" s="12"/>
    </row>
    <row r="7" spans="1:11" ht="15.6" x14ac:dyDescent="0.3">
      <c r="A7" s="3"/>
      <c r="B7" s="5" t="s">
        <v>26</v>
      </c>
      <c r="C7" s="16"/>
      <c r="D7" s="42" t="s">
        <v>21</v>
      </c>
      <c r="E7" s="50">
        <v>11.5</v>
      </c>
      <c r="F7" s="45" t="s">
        <v>18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5.6" x14ac:dyDescent="0.3">
      <c r="A8" s="3"/>
      <c r="B8" s="5" t="s">
        <v>27</v>
      </c>
      <c r="C8" s="16"/>
      <c r="D8" s="42" t="s">
        <v>33</v>
      </c>
      <c r="E8" s="50">
        <v>14.98</v>
      </c>
      <c r="F8" s="45" t="s">
        <v>34</v>
      </c>
      <c r="G8" s="17">
        <f>43*1.53</f>
        <v>65.790000000000006</v>
      </c>
      <c r="H8" s="17">
        <f>0.9*1.53</f>
        <v>1.377</v>
      </c>
      <c r="I8" s="17">
        <f>0.2*1.53</f>
        <v>0.30600000000000005</v>
      </c>
      <c r="J8" s="18">
        <f>8.1*1.53</f>
        <v>12.392999999999999</v>
      </c>
      <c r="K8" s="12"/>
    </row>
    <row r="9" spans="1:11" ht="16.2" thickBot="1" x14ac:dyDescent="0.35">
      <c r="A9" s="3"/>
      <c r="B9" s="5" t="s">
        <v>37</v>
      </c>
      <c r="C9" s="16"/>
      <c r="D9" s="42" t="s">
        <v>35</v>
      </c>
      <c r="E9" s="50">
        <v>12.58</v>
      </c>
      <c r="F9" s="45" t="s">
        <v>36</v>
      </c>
      <c r="G9" s="17">
        <v>170.2</v>
      </c>
      <c r="H9" s="17">
        <v>1.85</v>
      </c>
      <c r="I9" s="17">
        <v>8.8800000000000008</v>
      </c>
      <c r="J9" s="18">
        <v>21.09</v>
      </c>
      <c r="K9" s="12"/>
    </row>
    <row r="10" spans="1:11" ht="16.2" thickBot="1" x14ac:dyDescent="0.35">
      <c r="A10" s="3"/>
      <c r="B10" s="6" t="s">
        <v>19</v>
      </c>
      <c r="C10" s="16"/>
      <c r="D10" s="43" t="s">
        <v>22</v>
      </c>
      <c r="E10" s="50">
        <v>1.8</v>
      </c>
      <c r="F10" s="45" t="s">
        <v>23</v>
      </c>
      <c r="G10" s="17">
        <v>52</v>
      </c>
      <c r="H10" s="17">
        <v>2</v>
      </c>
      <c r="I10" s="17">
        <v>0</v>
      </c>
      <c r="J10" s="18">
        <v>8</v>
      </c>
      <c r="K10" s="12"/>
    </row>
    <row r="11" spans="1:11" ht="18" x14ac:dyDescent="0.35">
      <c r="A11" s="2"/>
      <c r="B11" s="6"/>
      <c r="C11" s="13"/>
      <c r="D11" s="35"/>
      <c r="E11" s="49">
        <v>108</v>
      </c>
      <c r="F11" s="24"/>
      <c r="G11" s="24">
        <f>SUM(G4:G10)</f>
        <v>724.84299999999996</v>
      </c>
      <c r="H11" s="14">
        <f>SUM(H4:H10)</f>
        <v>27.339000000000002</v>
      </c>
      <c r="I11" s="14">
        <f>SUM(I4:I10)</f>
        <v>27.325000000000003</v>
      </c>
      <c r="J11" s="15">
        <f>SUM(J4:J10)</f>
        <v>86.381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14</v>
      </c>
      <c r="E18" s="47">
        <f>E14+E15+E16+E17</f>
        <v>0</v>
      </c>
      <c r="F18" s="26"/>
      <c r="G18" s="46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15</v>
      </c>
      <c r="E19" s="48">
        <f>E11+E18</f>
        <v>108</v>
      </c>
      <c r="F19" s="28"/>
      <c r="G19" s="28">
        <f>G11+G18</f>
        <v>724.84299999999996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2021-10-07T05:41:44Z</dcterms:modified>
</cp:coreProperties>
</file>