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J11" i="1" l="1"/>
  <c r="I11" i="1"/>
  <c r="H11" i="1"/>
  <c r="G11" i="1"/>
  <c r="J6" i="1" l="1"/>
  <c r="I6" i="1"/>
  <c r="H6" i="1"/>
  <c r="G6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<sst xmlns="http://schemas.openxmlformats.org/spreadsheetml/2006/main" count="44" uniqueCount="42">
  <si>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</si>
  <si>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</si>
  <si>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</si>
  <si>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</si>
  <si>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</si>
  <si>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</si>
  <si>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</si>
  <si>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</si>
  <si>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</si>
  <si>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</si>
  <si>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</si>
  <si>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</si>
  <si>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</si>
  <si>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</si>
  <si>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</si>
  <si>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</si>
  <si>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</si>
  <si>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</si>
  <si>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</si>
  <si>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</si>
  <si>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</si>
  <si>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</si>
  <si>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</si>
  <si>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</si>
  <si>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</si>
  <si>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</si>
  <si>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</si>
  <si>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</si>
  <si>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</si>
  <si>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Яблоко</t>
  </si>
  <si>
    <t>1/131</t>
  </si>
  <si>
    <t>1 блюдо</t>
  </si>
  <si>
    <t>Фрукт</t>
  </si>
  <si>
    <t>Омлет с сыром "Российским"</t>
  </si>
  <si>
    <t>1/115</t>
  </si>
  <si>
    <t>Какао с молоком</t>
  </si>
  <si>
    <t>Суп картофельный с рыбой (горбуша)</t>
  </si>
  <si>
    <t>1/212,5</t>
  </si>
  <si>
    <t>Рагу из птицы</t>
  </si>
  <si>
    <t>50/125</t>
  </si>
  <si>
    <t>Огурец свежий</t>
  </si>
  <si>
    <t>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</si>
</sst>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44517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33</v>
      </c>
      <c r="E4" s="20">
        <v>24.25</v>
      </c>
      <c r="F4" s="11" t="s">
        <v>34</v>
      </c>
      <c r="G4" s="12">
        <v>191.96199999999999</v>
      </c>
      <c r="H4" s="12">
        <v>12.827</v>
      </c>
      <c r="I4" s="12">
        <v>14.419</v>
      </c>
      <c r="J4" s="13">
        <v>2.742</v>
      </c>
      <c r="K4" s="1"/>
    </row>
    <row r="5" spans="1:11" ht="16.8" thickBot="1" x14ac:dyDescent="0.35">
      <c r="A5" s="14"/>
      <c r="B5" s="32" t="s">
        <v>28</v>
      </c>
      <c r="C5" s="15"/>
      <c r="D5" s="10" t="s">
        <v>35</v>
      </c>
      <c r="E5" s="20">
        <v>8.7899999999999991</v>
      </c>
      <c r="F5" s="11" t="s">
        <v>20</v>
      </c>
      <c r="G5" s="16">
        <v>111</v>
      </c>
      <c r="H5" s="16">
        <v>4.7</v>
      </c>
      <c r="I5" s="16">
        <v>4</v>
      </c>
      <c r="J5" s="17">
        <v>14.2</v>
      </c>
      <c r="K5" s="1"/>
    </row>
    <row r="6" spans="1:11" ht="16.8" thickBot="1" x14ac:dyDescent="0.35">
      <c r="A6" s="14"/>
      <c r="B6" s="8" t="s">
        <v>32</v>
      </c>
      <c r="C6" s="15"/>
      <c r="D6" s="10" t="s">
        <v>29</v>
      </c>
      <c r="E6" s="20">
        <v>12.31</v>
      </c>
      <c r="F6" s="11" t="s">
        <v>30</v>
      </c>
      <c r="G6" s="16">
        <f>47*1.31</f>
        <v>61.57</v>
      </c>
      <c r="H6" s="16">
        <f>0.41*1.31</f>
        <v>0.53710000000000002</v>
      </c>
      <c r="I6" s="16">
        <f>0.4*1.31</f>
        <v>0.52400000000000002</v>
      </c>
      <c r="J6" s="17">
        <f>9.8*1.31</f>
        <v>12.838000000000001</v>
      </c>
      <c r="K6" s="1"/>
    </row>
    <row r="7" spans="1:11" ht="16.8" thickBot="1" x14ac:dyDescent="0.35">
      <c r="A7" s="14"/>
      <c r="B7" s="18" t="s">
        <v>21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" x14ac:dyDescent="0.3">
      <c r="A8" s="7"/>
      <c r="B8" s="18"/>
      <c r="C8" s="9"/>
      <c r="D8" s="23"/>
      <c r="E8" s="24">
        <f>SUM(E4:E7)</f>
        <v>46.7</v>
      </c>
      <c r="F8" s="25"/>
      <c r="G8" s="25">
        <f>SUM(G4:G7)</f>
        <v>397.53199999999998</v>
      </c>
      <c r="H8" s="12">
        <f>SUM(H4:H7)</f>
        <v>19.0641</v>
      </c>
      <c r="I8" s="12">
        <f>SUM(I4:I7)</f>
        <v>18.943000000000001</v>
      </c>
      <c r="J8" s="13">
        <f>SUM(J4:J7)</f>
        <v>37.78</v>
      </c>
      <c r="K8" s="1"/>
    </row>
    <row r="9" spans="1:11" ht="15" x14ac:dyDescent="0.3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6" thickBot="1" x14ac:dyDescent="0.35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" customHeight="1" thickBot="1" x14ac:dyDescent="0.35">
      <c r="A11" s="14"/>
      <c r="B11" s="32" t="s">
        <v>31</v>
      </c>
      <c r="C11" s="33"/>
      <c r="D11" s="49" t="s">
        <v>36</v>
      </c>
      <c r="E11" s="20">
        <v>14.81</v>
      </c>
      <c r="F11" s="11" t="s">
        <v>37</v>
      </c>
      <c r="G11" s="16">
        <f>40.8*212.5/100</f>
        <v>86.7</v>
      </c>
      <c r="H11" s="16">
        <f>3.2/100*212.5</f>
        <v>6.8</v>
      </c>
      <c r="I11" s="16">
        <f>1.4/100*212.5</f>
        <v>2.9749999999999996</v>
      </c>
      <c r="J11" s="17">
        <f>3.7/100*212.5</f>
        <v>7.8625000000000007</v>
      </c>
      <c r="K11" s="1"/>
    </row>
    <row r="12" spans="1:11" ht="16.8" customHeight="1" thickBot="1" x14ac:dyDescent="0.35">
      <c r="A12" s="14"/>
      <c r="B12" s="32" t="s">
        <v>18</v>
      </c>
      <c r="C12" s="33"/>
      <c r="D12" s="49" t="s">
        <v>38</v>
      </c>
      <c r="E12" s="20">
        <v>30.82</v>
      </c>
      <c r="F12" s="11" t="s">
        <v>39</v>
      </c>
      <c r="G12" s="16">
        <f>192*1.75</f>
        <v>336</v>
      </c>
      <c r="H12" s="16">
        <f>8.7*1.75</f>
        <v>15.224999999999998</v>
      </c>
      <c r="I12" s="16">
        <f>10.6*1.75</f>
        <v>18.55</v>
      </c>
      <c r="J12" s="17">
        <f>15.5*1.75</f>
        <v>27.125</v>
      </c>
      <c r="K12" s="1"/>
    </row>
    <row r="13" spans="1:11" ht="16.8" customHeight="1" thickBot="1" x14ac:dyDescent="0.35">
      <c r="A13" s="14"/>
      <c r="B13" s="32" t="s">
        <v>19</v>
      </c>
      <c r="C13" s="33"/>
      <c r="D13" s="49" t="s">
        <v>40</v>
      </c>
      <c r="E13" s="20">
        <v>2.37</v>
      </c>
      <c r="F13" s="11" t="s">
        <v>41</v>
      </c>
      <c r="G13" s="16">
        <f>15*18/100</f>
        <v>2.7</v>
      </c>
      <c r="H13" s="16">
        <f>0.8/100*18</f>
        <v>0.14400000000000002</v>
      </c>
      <c r="I13" s="16">
        <f>0.1/100*18</f>
        <v>1.8000000000000002E-2</v>
      </c>
      <c r="J13" s="17">
        <f>2.5/100*18</f>
        <v>0.45</v>
      </c>
      <c r="K13" s="1"/>
    </row>
    <row r="14" spans="1:11" ht="16.8" thickBot="1" x14ac:dyDescent="0.35">
      <c r="A14" s="14"/>
      <c r="B14" s="32" t="s">
        <v>23</v>
      </c>
      <c r="C14" s="33"/>
      <c r="D14" s="34" t="s">
        <v>24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6.2" x14ac:dyDescent="0.3">
      <c r="A15" s="14"/>
      <c r="B15" s="18" t="s">
        <v>25</v>
      </c>
      <c r="C15" s="15"/>
      <c r="D15" s="34" t="s">
        <v>26</v>
      </c>
      <c r="E15" s="20">
        <v>1.8</v>
      </c>
      <c r="F15" s="11" t="s">
        <v>27</v>
      </c>
      <c r="G15" s="16">
        <v>52</v>
      </c>
      <c r="H15" s="16">
        <v>2</v>
      </c>
      <c r="I15" s="16">
        <v>0</v>
      </c>
      <c r="J15" s="17">
        <v>8</v>
      </c>
      <c r="K15" s="1"/>
    </row>
    <row r="16" spans="1:11" ht="18" x14ac:dyDescent="0.3">
      <c r="A16" s="14"/>
      <c r="B16" s="32"/>
      <c r="C16" s="15"/>
      <c r="D16" s="35" t="s">
        <v>15</v>
      </c>
      <c r="E16" s="36">
        <f>SUM(E11:E15)</f>
        <v>61.3</v>
      </c>
      <c r="F16" s="37"/>
      <c r="G16" s="16">
        <f>SUM(G11:G15)</f>
        <v>569.4</v>
      </c>
      <c r="H16" s="16">
        <f>SUM(H11:H15)</f>
        <v>25.168999999999997</v>
      </c>
      <c r="I16" s="16">
        <f>SUM(I11:I15)</f>
        <v>21.542999999999999</v>
      </c>
      <c r="J16" s="17">
        <f>SUM(J11:J15)</f>
        <v>63.4375</v>
      </c>
      <c r="K16" s="1"/>
    </row>
    <row r="17" spans="1:11" ht="18.600000000000001" thickBot="1" x14ac:dyDescent="0.35">
      <c r="A17" s="14"/>
      <c r="B17" s="38"/>
      <c r="C17" s="39"/>
      <c r="D17" s="40" t="s">
        <v>16</v>
      </c>
      <c r="E17" s="41">
        <f>E8+E16</f>
        <v>108</v>
      </c>
      <c r="F17" s="42"/>
      <c r="G17" s="42">
        <f>G8+G16</f>
        <v>966.93200000000002</v>
      </c>
      <c r="H17" s="43"/>
      <c r="I17" s="43"/>
      <c r="J17" s="44"/>
      <c r="K17" s="1"/>
    </row>
    <row r="18" spans="1:11" ht="15.6" thickBot="1" x14ac:dyDescent="0.35">
      <c r="A18" s="28"/>
      <c r="B18" s="29"/>
      <c r="C18" s="29"/>
      <c r="D18" s="30"/>
      <c r="E18" s="45"/>
      <c r="F18" s="21"/>
      <c r="G18" s="46"/>
      <c r="H18" s="46"/>
      <c r="I18" s="46"/>
      <c r="J18" s="47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2021-11-16T05:02:29Z</dcterms:modified>
</cp:coreProperties>
</file>