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7" i="1" l="1"/>
  <c r="I7" i="1"/>
  <c r="H7" i="1"/>
  <c r="G7" i="1"/>
  <c r="I4" i="1" l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<sst xmlns="http://schemas.openxmlformats.org/spreadsheetml/2006/main" count="50" uniqueCount="46">
  <si>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</si>
  <si>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</si>
  <si>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</si>
  <si>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</si>
  <si>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</si>
  <si>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</si>
  <si>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</si>
  <si>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</si>
  <si>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</si>
  <si>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</si>
  <si>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</si>
  <si>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</si>
  <si>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</si>
  <si>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</si>
  <si>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</si>
  <si>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</si>
  <si>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</si>
  <si>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</si>
  <si>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</si>
  <si>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</si>
  <si>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</si>
  <si>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</si>
  <si>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</si>
  <si>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</si>
  <si>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</si>
  <si>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</si>
  <si>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</si>
  <si>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</si>
  <si>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</si>
  <si>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Фрукт</t>
  </si>
  <si>
    <t>Огурец свежий</t>
  </si>
  <si>
    <t>1/18</t>
  </si>
  <si>
    <t>Сосиска детская отварная</t>
  </si>
  <si>
    <t>1/53</t>
  </si>
  <si>
    <t>Макароны отварные</t>
  </si>
  <si>
    <t>1/100</t>
  </si>
  <si>
    <t>Чай с сахаром</t>
  </si>
  <si>
    <t>Мандарин</t>
  </si>
  <si>
    <t>1/122</t>
  </si>
  <si>
    <t>Гарнир</t>
  </si>
  <si>
    <t>Гуляш из говядины</t>
  </si>
  <si>
    <t>37,5/50</t>
  </si>
  <si>
    <t>Греча рассыпчатая</t>
  </si>
  <si>
    <t>Плюшка</t>
  </si>
  <si>
    <t>1/60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</si>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</sst>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44519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32</v>
      </c>
      <c r="E4" s="19">
        <v>16.97</v>
      </c>
      <c r="F4" s="10" t="s">
        <v>33</v>
      </c>
      <c r="G4" s="11">
        <f>121.3/100*53</f>
        <v>64.289000000000001</v>
      </c>
      <c r="H4" s="11">
        <f>5.8/100*53</f>
        <v>3.0739999999999998</v>
      </c>
      <c r="I4" s="11">
        <f>10.7/100*53</f>
        <v>5.6710000000000003</v>
      </c>
      <c r="J4" s="12">
        <v>0</v>
      </c>
      <c r="K4" s="1"/>
    </row>
    <row r="5" spans="1:11" ht="16.8" thickBot="1" x14ac:dyDescent="0.35">
      <c r="A5" s="13"/>
      <c r="B5" s="31" t="s">
        <v>39</v>
      </c>
      <c r="C5" s="14"/>
      <c r="D5" s="9" t="s">
        <v>34</v>
      </c>
      <c r="E5" s="19">
        <v>4.79</v>
      </c>
      <c r="F5" s="10" t="s">
        <v>35</v>
      </c>
      <c r="G5" s="15">
        <v>136</v>
      </c>
      <c r="H5" s="15">
        <v>3.4</v>
      </c>
      <c r="I5" s="15">
        <v>4.0670000000000002</v>
      </c>
      <c r="J5" s="16">
        <v>21.332999999999998</v>
      </c>
      <c r="K5" s="1"/>
    </row>
    <row r="6" spans="1:11" ht="16.8" thickBot="1" x14ac:dyDescent="0.35">
      <c r="A6" s="13"/>
      <c r="B6" s="31" t="s">
        <v>28</v>
      </c>
      <c r="C6" s="14"/>
      <c r="D6" s="9" t="s">
        <v>36</v>
      </c>
      <c r="E6" s="19">
        <v>1.1200000000000001</v>
      </c>
      <c r="F6" s="10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31" t="s">
        <v>29</v>
      </c>
      <c r="C7" s="14"/>
      <c r="D7" s="9" t="s">
        <v>37</v>
      </c>
      <c r="E7" s="19">
        <v>14.03</v>
      </c>
      <c r="F7" s="10" t="s">
        <v>38</v>
      </c>
      <c r="G7" s="15">
        <f>53*1.22</f>
        <v>64.66</v>
      </c>
      <c r="H7" s="15">
        <f>0.81*1.22</f>
        <v>0.98820000000000008</v>
      </c>
      <c r="I7" s="15">
        <f>0.31*1.22</f>
        <v>0.37819999999999998</v>
      </c>
      <c r="J7" s="16">
        <f>11.54*1.22</f>
        <v>14.078799999999999</v>
      </c>
      <c r="K7" s="1"/>
    </row>
    <row r="8" spans="1:11" ht="16.8" thickBot="1" x14ac:dyDescent="0.35">
      <c r="A8" s="13"/>
      <c r="B8" s="17" t="s">
        <v>21</v>
      </c>
      <c r="C8" s="14"/>
      <c r="D8" s="18" t="s">
        <v>14</v>
      </c>
      <c r="E8" s="19">
        <v>1.35</v>
      </c>
      <c r="F8" s="10" t="s">
        <v>17</v>
      </c>
      <c r="G8" s="20">
        <v>33</v>
      </c>
      <c r="H8" s="20">
        <v>1</v>
      </c>
      <c r="I8" s="20">
        <v>0</v>
      </c>
      <c r="J8" s="21">
        <v>8</v>
      </c>
      <c r="K8" s="1"/>
    </row>
    <row r="9" spans="1:11" ht="18" x14ac:dyDescent="0.3">
      <c r="A9" s="7"/>
      <c r="B9" s="17"/>
      <c r="C9" s="8"/>
      <c r="D9" s="22"/>
      <c r="E9" s="23">
        <f>SUM(E4:E8)</f>
        <v>38.26</v>
      </c>
      <c r="F9" s="24"/>
      <c r="G9" s="24">
        <f>SUM(G4:G8)</f>
        <v>339.649</v>
      </c>
      <c r="H9" s="11">
        <f>SUM(H4:H8)</f>
        <v>8.6622000000000003</v>
      </c>
      <c r="I9" s="11">
        <f>SUM(I4:I8)</f>
        <v>10.216199999999999</v>
      </c>
      <c r="J9" s="12">
        <f>SUM(J4:J8)</f>
        <v>54.211799999999997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18</v>
      </c>
      <c r="C12" s="32"/>
      <c r="D12" s="48" t="s">
        <v>40</v>
      </c>
      <c r="E12" s="19">
        <v>36.020000000000003</v>
      </c>
      <c r="F12" s="10" t="s">
        <v>41</v>
      </c>
      <c r="G12" s="15">
        <f>151.1/100*87.5</f>
        <v>132.21249999999998</v>
      </c>
      <c r="H12" s="15">
        <f>14.4/100*87.5</f>
        <v>12.600000000000001</v>
      </c>
      <c r="I12" s="15">
        <f>9.3/100*87.5</f>
        <v>8.1375000000000011</v>
      </c>
      <c r="J12" s="16">
        <f>2.6/100*87.5</f>
        <v>2.2750000000000004</v>
      </c>
      <c r="K12" s="1"/>
    </row>
    <row r="13" spans="1:11" ht="16.8" customHeight="1" thickBot="1" x14ac:dyDescent="0.35">
      <c r="A13" s="13"/>
      <c r="B13" s="31" t="s">
        <v>39</v>
      </c>
      <c r="C13" s="32"/>
      <c r="D13" s="48" t="s">
        <v>42</v>
      </c>
      <c r="E13" s="19">
        <v>5.46</v>
      </c>
      <c r="F13" s="10" t="s">
        <v>35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30</v>
      </c>
      <c r="E14" s="19">
        <v>2.3199999999999998</v>
      </c>
      <c r="F14" s="10" t="s">
        <v>31</v>
      </c>
      <c r="G14" s="15">
        <f>15/100*18</f>
        <v>2.6999999999999997</v>
      </c>
      <c r="H14" s="15">
        <f>0.8/100*18</f>
        <v>0.14400000000000002</v>
      </c>
      <c r="I14" s="15">
        <f>0.1/100*18</f>
        <v>1.8000000000000002E-2</v>
      </c>
      <c r="J14" s="16">
        <f>2.8/100*18</f>
        <v>0.504</v>
      </c>
      <c r="K14" s="1"/>
    </row>
    <row r="15" spans="1:11" ht="16.8" customHeight="1" thickBot="1" x14ac:dyDescent="0.35">
      <c r="A15" s="13"/>
      <c r="B15" s="31" t="s">
        <v>45</v>
      </c>
      <c r="C15" s="32"/>
      <c r="D15" s="48" t="s">
        <v>43</v>
      </c>
      <c r="E15" s="19">
        <v>12.64</v>
      </c>
      <c r="F15" s="10" t="s">
        <v>44</v>
      </c>
      <c r="G15" s="15">
        <v>203.4</v>
      </c>
      <c r="H15" s="15">
        <v>4.4400000000000004</v>
      </c>
      <c r="I15" s="15">
        <v>5.64</v>
      </c>
      <c r="J15" s="16">
        <v>33.299999999999997</v>
      </c>
      <c r="K15" s="1"/>
    </row>
    <row r="16" spans="1:11" ht="16.8" thickBot="1" x14ac:dyDescent="0.35">
      <c r="A16" s="13"/>
      <c r="B16" s="31" t="s">
        <v>23</v>
      </c>
      <c r="C16" s="32"/>
      <c r="D16" s="33" t="s">
        <v>24</v>
      </c>
      <c r="E16" s="19">
        <v>11.5</v>
      </c>
      <c r="F16" s="10" t="s">
        <v>20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69.739999999999995</v>
      </c>
      <c r="F18" s="36"/>
      <c r="G18" s="15">
        <f>SUM(G12:G17)</f>
        <v>660.97950000000003</v>
      </c>
      <c r="H18" s="15">
        <f>SUM(H12:H17)</f>
        <v>25.917000000000002</v>
      </c>
      <c r="I18" s="15">
        <f>SUM(I12:I17)</f>
        <v>18.995500000000003</v>
      </c>
      <c r="J18" s="16">
        <f>SUM(J12:J17)</f>
        <v>91.278999999999996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108</v>
      </c>
      <c r="F19" s="41"/>
      <c r="G19" s="41">
        <f>G9+G18</f>
        <v>1000.6285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2021-11-18T05:01:06Z</dcterms:modified>
</cp:coreProperties>
</file>