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2" i="1" l="1"/>
  <c r="I12" i="1"/>
  <c r="H12" i="1"/>
  <c r="G12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<sst xmlns="http://schemas.openxmlformats.org/spreadsheetml/2006/main" count="50" uniqueCount="48">
  <si>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</si>
  <si>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</si>
  <si>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</si>
  <si>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</si>
  <si>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</si>
  <si>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</si>
  <si>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</si>
  <si>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</si>
  <si>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</si>
  <si>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</si>
  <si>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</si>
  <si>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</si>
  <si>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</si>
  <si>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</si>
  <si>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</si>
  <si>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</si>
  <si>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</si>
  <si>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</si>
  <si>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</si>
  <si>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</si>
  <si>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</si>
  <si>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</si>
  <si>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</si>
  <si>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</si>
  <si>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</si>
  <si>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</si>
  <si>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</si>
  <si>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</si>
  <si>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</si>
  <si>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</si>
  <si>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</si>
  <si>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Бутерброд с маслом, джемом</t>
  </si>
  <si>
    <t>10/20/20</t>
  </si>
  <si>
    <t>Каша молочная пшенная с маслом</t>
  </si>
  <si>
    <t>200/10</t>
  </si>
  <si>
    <t>Чай с сахаром,  лимоном</t>
  </si>
  <si>
    <t>200/7</t>
  </si>
  <si>
    <t>Груша</t>
  </si>
  <si>
    <t>1/175</t>
  </si>
  <si>
    <t>Суп овощной со сметаной, курой</t>
  </si>
  <si>
    <t>212,5/10</t>
  </si>
  <si>
    <t>Гуляш из свинины</t>
  </si>
  <si>
    <t>37,5/50</t>
  </si>
  <si>
    <t>Греча рассыпчатая</t>
  </si>
  <si>
    <t>1/100</t>
  </si>
  <si>
    <t>Огурец свежий</t>
  </si>
  <si>
    <t>1/29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</si>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</sst>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44536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31</v>
      </c>
      <c r="E4" s="19">
        <v>14.09</v>
      </c>
      <c r="F4" s="10" t="s">
        <v>32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18</v>
      </c>
      <c r="C5" s="14"/>
      <c r="D5" s="9" t="s">
        <v>33</v>
      </c>
      <c r="E5" s="19">
        <v>10.54</v>
      </c>
      <c r="F5" s="10" t="s">
        <v>34</v>
      </c>
      <c r="G5" s="15">
        <v>230</v>
      </c>
      <c r="H5" s="15">
        <v>6.8</v>
      </c>
      <c r="I5" s="15">
        <v>10.4</v>
      </c>
      <c r="J5" s="16">
        <v>28.8</v>
      </c>
      <c r="K5" s="1"/>
    </row>
    <row r="6" spans="1:11" ht="16.8" thickBot="1" x14ac:dyDescent="0.35">
      <c r="A6" s="13"/>
      <c r="B6" s="31" t="s">
        <v>28</v>
      </c>
      <c r="C6" s="14"/>
      <c r="D6" s="9" t="s">
        <v>35</v>
      </c>
      <c r="E6" s="19">
        <v>2</v>
      </c>
      <c r="F6" s="10" t="s">
        <v>36</v>
      </c>
      <c r="G6" s="15">
        <v>31</v>
      </c>
      <c r="H6" s="15">
        <v>0.3</v>
      </c>
      <c r="I6" s="15">
        <v>0.1</v>
      </c>
      <c r="J6" s="16">
        <v>7.3</v>
      </c>
      <c r="K6" s="1"/>
    </row>
    <row r="7" spans="1:11" ht="16.8" thickBot="1" x14ac:dyDescent="0.35">
      <c r="A7" s="13"/>
      <c r="B7" s="31" t="s">
        <v>30</v>
      </c>
      <c r="C7" s="14"/>
      <c r="D7" s="9" t="s">
        <v>37</v>
      </c>
      <c r="E7" s="19">
        <v>21</v>
      </c>
      <c r="F7" s="10" t="s">
        <v>38</v>
      </c>
      <c r="G7" s="15">
        <f>47*1.75</f>
        <v>82.25</v>
      </c>
      <c r="H7" s="15">
        <f>0.4*1.75</f>
        <v>0.70000000000000007</v>
      </c>
      <c r="I7" s="15">
        <f>0.3*1.75</f>
        <v>0.52500000000000002</v>
      </c>
      <c r="J7" s="16">
        <f>10.3*1.75</f>
        <v>18.025000000000002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48.98</v>
      </c>
      <c r="F9" s="24"/>
      <c r="G9" s="24">
        <f>SUM(G4:G8)</f>
        <v>524.71</v>
      </c>
      <c r="H9" s="11">
        <f>SUM(H4:H8)</f>
        <v>10.77</v>
      </c>
      <c r="I9" s="11">
        <f>SUM(I4:I8)</f>
        <v>16.015000000000001</v>
      </c>
      <c r="J9" s="12">
        <f>SUM(J4:J8)</f>
        <v>86.555000000000007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29</v>
      </c>
      <c r="C12" s="32"/>
      <c r="D12" s="48" t="s">
        <v>39</v>
      </c>
      <c r="E12" s="19">
        <v>15.67</v>
      </c>
      <c r="F12" s="10" t="s">
        <v>40</v>
      </c>
      <c r="G12" s="15">
        <f>110/250*212.5</f>
        <v>93.5</v>
      </c>
      <c r="H12" s="15">
        <f>9.3/250*212.5</f>
        <v>7.9050000000000011</v>
      </c>
      <c r="I12" s="15">
        <f>3.2/250*212.5</f>
        <v>2.72</v>
      </c>
      <c r="J12" s="16">
        <f>11.1/250*212.5</f>
        <v>9.4350000000000005</v>
      </c>
      <c r="K12" s="1"/>
    </row>
    <row r="13" spans="1:11" ht="16.8" customHeight="1" thickBot="1" x14ac:dyDescent="0.35">
      <c r="A13" s="13"/>
      <c r="B13" s="31" t="s">
        <v>18</v>
      </c>
      <c r="C13" s="32"/>
      <c r="D13" s="48" t="s">
        <v>41</v>
      </c>
      <c r="E13" s="19">
        <v>20.8</v>
      </c>
      <c r="F13" s="10" t="s">
        <v>42</v>
      </c>
      <c r="G13" s="15">
        <f>151.1/100/88</f>
        <v>1.7170454545454544E-2</v>
      </c>
      <c r="H13" s="15">
        <f>14.4/100*88</f>
        <v>12.672000000000001</v>
      </c>
      <c r="I13" s="15">
        <f>9.3/100*88</f>
        <v>8.1840000000000011</v>
      </c>
      <c r="J13" s="16">
        <f>2.6/100*88</f>
        <v>2.2880000000000003</v>
      </c>
      <c r="K13" s="1"/>
    </row>
    <row r="14" spans="1:11" ht="16.8" customHeight="1" thickBot="1" x14ac:dyDescent="0.35">
      <c r="A14" s="13"/>
      <c r="B14" s="31" t="s">
        <v>47</v>
      </c>
      <c r="C14" s="32"/>
      <c r="D14" s="48" t="s">
        <v>43</v>
      </c>
      <c r="E14" s="19">
        <v>5.46</v>
      </c>
      <c r="F14" s="10" t="s">
        <v>44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19</v>
      </c>
      <c r="C15" s="32"/>
      <c r="D15" s="48" t="s">
        <v>45</v>
      </c>
      <c r="E15" s="19">
        <v>3.79</v>
      </c>
      <c r="F15" s="10" t="s">
        <v>46</v>
      </c>
      <c r="G15" s="15">
        <f>15/100*29</f>
        <v>4.3499999999999996</v>
      </c>
      <c r="H15" s="15">
        <f>0.8/100*29</f>
        <v>0.23200000000000001</v>
      </c>
      <c r="I15" s="15">
        <f>0.1/100*29</f>
        <v>2.9000000000000001E-2</v>
      </c>
      <c r="J15" s="16">
        <f>2.8/100*29</f>
        <v>0.81199999999999994</v>
      </c>
      <c r="K15" s="1"/>
    </row>
    <row r="16" spans="1:11" ht="16.8" thickBot="1" x14ac:dyDescent="0.35">
      <c r="A16" s="13"/>
      <c r="B16" s="31" t="s">
        <v>23</v>
      </c>
      <c r="C16" s="32"/>
      <c r="D16" s="33" t="s">
        <v>24</v>
      </c>
      <c r="E16" s="19">
        <v>11.5</v>
      </c>
      <c r="F16" s="10" t="s">
        <v>20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59.019999999999996</v>
      </c>
      <c r="F18" s="36"/>
      <c r="G18" s="15">
        <f>SUM(G12:G17)</f>
        <v>420.53417045454546</v>
      </c>
      <c r="H18" s="15">
        <f>SUM(H12:H17)</f>
        <v>29.542000000000002</v>
      </c>
      <c r="I18" s="15">
        <f>SUM(I12:I17)</f>
        <v>16.133000000000003</v>
      </c>
      <c r="J18" s="16">
        <f>SUM(J12:J17)</f>
        <v>67.734999999999999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108</v>
      </c>
      <c r="F19" s="41"/>
      <c r="G19" s="41">
        <f>G9+G18</f>
        <v>945.2441704545455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2021-12-03T05:23:30Z</dcterms:modified>
</cp:coreProperties>
</file>