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5" i="1" l="1"/>
  <c r="I5" i="1"/>
  <c r="H5" i="1"/>
  <c r="G5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<sst xmlns="http://schemas.openxmlformats.org/spreadsheetml/2006/main" count="47" uniqueCount="44">
  <si>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</si>
  <si>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</si>
  <si>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</si>
  <si>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</si>
  <si>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</si>
  <si>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</si>
  <si>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</si>
  <si>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</si>
  <si>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</si>
  <si>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</si>
  <si>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</si>
  <si>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</si>
  <si>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</si>
  <si>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</si>
  <si>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</si>
  <si>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</si>
  <si>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</si>
  <si>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</si>
  <si>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</si>
  <si>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</si>
  <si>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</si>
  <si>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</si>
  <si>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</si>
  <si>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</si>
  <si>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</si>
  <si>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</si>
  <si>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</si>
  <si>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</si>
  <si>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</si>
  <si>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50/100</t>
  </si>
  <si>
    <t>Закуска</t>
  </si>
  <si>
    <t>Бутерброд с рыбой (форель)</t>
  </si>
  <si>
    <t>20/17</t>
  </si>
  <si>
    <t>Масло сливочное</t>
  </si>
  <si>
    <t>1/10</t>
  </si>
  <si>
    <t>Суп картофельный с судаком</t>
  </si>
  <si>
    <t>1/212,5</t>
  </si>
  <si>
    <t>Плов из свинины</t>
  </si>
  <si>
    <t>Огурец свежий</t>
  </si>
  <si>
    <t>Закускка</t>
  </si>
  <si>
    <t>Омлет</t>
  </si>
  <si>
    <t>Чай с сахаром</t>
  </si>
  <si>
    <t>1/52,5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</si>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</sst>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44680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30</v>
      </c>
      <c r="C4" s="8"/>
      <c r="D4" s="9" t="s">
        <v>31</v>
      </c>
      <c r="E4" s="19">
        <v>34.520000000000003</v>
      </c>
      <c r="F4" s="10" t="s">
        <v>32</v>
      </c>
      <c r="G4" s="11">
        <v>69.930000000000007</v>
      </c>
      <c r="H4" s="11">
        <v>5.16</v>
      </c>
      <c r="I4" s="11">
        <v>2.14</v>
      </c>
      <c r="J4" s="12">
        <v>7.93</v>
      </c>
      <c r="K4" s="1"/>
    </row>
    <row r="5" spans="1:11" ht="16.8" thickBot="1" x14ac:dyDescent="0.35">
      <c r="A5" s="13"/>
      <c r="B5" s="31" t="s">
        <v>30</v>
      </c>
      <c r="C5" s="49"/>
      <c r="D5" s="9" t="s">
        <v>33</v>
      </c>
      <c r="E5" s="19">
        <v>4.8</v>
      </c>
      <c r="F5" s="10" t="s">
        <v>34</v>
      </c>
      <c r="G5" s="50">
        <f>748/10</f>
        <v>74.8</v>
      </c>
      <c r="H5" s="50">
        <f>0.5/10</f>
        <v>0.05</v>
      </c>
      <c r="I5" s="50">
        <f>82.5/10</f>
        <v>8.25</v>
      </c>
      <c r="J5" s="51">
        <f>0.8/10</f>
        <v>0.08</v>
      </c>
      <c r="K5" s="1"/>
    </row>
    <row r="6" spans="1:11" ht="16.8" thickBot="1" x14ac:dyDescent="0.35">
      <c r="A6" s="13"/>
      <c r="B6" s="31" t="s">
        <v>30</v>
      </c>
      <c r="C6" s="49"/>
      <c r="D6" s="9" t="s">
        <v>40</v>
      </c>
      <c r="E6" s="19">
        <v>10.96</v>
      </c>
      <c r="F6" s="10" t="s">
        <v>42</v>
      </c>
      <c r="G6" s="50">
        <v>63.08</v>
      </c>
      <c r="H6" s="50">
        <v>5.12</v>
      </c>
      <c r="I6" s="50">
        <v>4.6399999999999997</v>
      </c>
      <c r="J6" s="51">
        <v>0.28000000000000003</v>
      </c>
      <c r="K6" s="1"/>
    </row>
    <row r="7" spans="1:11" ht="16.8" thickBot="1" x14ac:dyDescent="0.35">
      <c r="A7" s="13"/>
      <c r="B7" s="31" t="s">
        <v>26</v>
      </c>
      <c r="C7" s="14"/>
      <c r="D7" s="9" t="s">
        <v>41</v>
      </c>
      <c r="E7" s="19">
        <v>1.32</v>
      </c>
      <c r="F7" s="10" t="s">
        <v>18</v>
      </c>
      <c r="G7" s="15">
        <v>63.08</v>
      </c>
      <c r="H7" s="15">
        <v>5.12</v>
      </c>
      <c r="I7" s="15">
        <v>4.6399999999999997</v>
      </c>
      <c r="J7" s="16">
        <v>0.28000000000000003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52.77</v>
      </c>
      <c r="F9" s="24"/>
      <c r="G9" s="24">
        <f>SUM(G4:G8)</f>
        <v>303.62</v>
      </c>
      <c r="H9" s="11">
        <f>SUM(H4:H8)</f>
        <v>16.489999999999998</v>
      </c>
      <c r="I9" s="11">
        <f>SUM(I4:I8)</f>
        <v>19.790000000000003</v>
      </c>
      <c r="J9" s="12">
        <f>SUM(J4:J8)</f>
        <v>16.5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35</v>
      </c>
      <c r="E12" s="19">
        <v>18.2</v>
      </c>
      <c r="F12" s="10" t="s">
        <v>36</v>
      </c>
      <c r="G12" s="15">
        <v>96.683999999999997</v>
      </c>
      <c r="H12" s="15">
        <v>2.762</v>
      </c>
      <c r="I12" s="15">
        <v>4.9560000000000004</v>
      </c>
      <c r="J12" s="16">
        <v>11.676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37</v>
      </c>
      <c r="E13" s="19">
        <v>34.15</v>
      </c>
      <c r="F13" s="10" t="s">
        <v>29</v>
      </c>
      <c r="G13" s="15">
        <f>224/200*150</f>
        <v>168.00000000000003</v>
      </c>
      <c r="H13" s="15">
        <f>14.6/200*150</f>
        <v>10.95</v>
      </c>
      <c r="I13" s="15">
        <f>4.7/200*150</f>
        <v>3.5249999999999999</v>
      </c>
      <c r="J13" s="16">
        <f>30.8/200*150</f>
        <v>23.1</v>
      </c>
      <c r="K13" s="1"/>
    </row>
    <row r="14" spans="1:11" ht="16.8" customHeight="1" thickBot="1" x14ac:dyDescent="0.35">
      <c r="A14" s="13"/>
      <c r="B14" s="31" t="s">
        <v>39</v>
      </c>
      <c r="C14" s="32"/>
      <c r="D14" s="47" t="s">
        <v>38</v>
      </c>
      <c r="E14" s="19">
        <v>3.98</v>
      </c>
      <c r="F14" s="10" t="s">
        <v>43</v>
      </c>
      <c r="G14" s="15">
        <f>15*0.24</f>
        <v>3.5999999999999996</v>
      </c>
      <c r="H14" s="15">
        <f>0.8*0.24</f>
        <v>0.192</v>
      </c>
      <c r="I14" s="15">
        <f>0.1*0.24</f>
        <v>2.4E-2</v>
      </c>
      <c r="J14" s="16">
        <f>2.8*0.24</f>
        <v>0.67199999999999993</v>
      </c>
      <c r="K14" s="1"/>
    </row>
    <row r="15" spans="1:11" ht="16.8" customHeight="1" thickBot="1" x14ac:dyDescent="0.35">
      <c r="A15" s="13"/>
      <c r="B15" s="37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72.22999999999999</v>
      </c>
      <c r="F17" s="36"/>
      <c r="G17" s="15">
        <f>SUM(G12:G16)</f>
        <v>412.28400000000005</v>
      </c>
      <c r="H17" s="15">
        <f>SUM(H12:H16)</f>
        <v>16.904</v>
      </c>
      <c r="I17" s="15">
        <f>SUM(I12:I16)</f>
        <v>8.504999999999999</v>
      </c>
      <c r="J17" s="16">
        <f>SUM(J12:J16)</f>
        <v>63.448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125</v>
      </c>
      <c r="F18" s="41"/>
      <c r="G18" s="41">
        <f>G9+G17</f>
        <v>715.904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2022-04-28T07:27:20Z</dcterms:modified>
</cp:coreProperties>
</file>