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7" i="1" l="1"/>
  <c r="I7" i="1"/>
  <c r="H7" i="1"/>
  <c r="G7" i="1"/>
  <c r="J15" i="1" l="1"/>
  <c r="I15" i="1"/>
  <c r="H15" i="1"/>
  <c r="G15" i="1"/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<sst xmlns="http://schemas.openxmlformats.org/spreadsheetml/2006/main" count="50" uniqueCount="49">
  <si>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</si>
  <si>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</si>
  <si>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</si>
  <si>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</si>
  <si>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</si>
  <si>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</si>
  <si>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</si>
  <si>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</si>
  <si>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</si>
  <si>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</si>
  <si>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</si>
  <si>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</si>
  <si>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</si>
  <si>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</si>
  <si>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</si>
  <si>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</si>
  <si>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</si>
  <si>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</si>
  <si>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</si>
  <si>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</si>
  <si>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</si>
  <si>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</si>
  <si>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</si>
  <si>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</si>
  <si>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</si>
  <si>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</si>
  <si>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</si>
  <si>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</si>
  <si>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</si>
  <si>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</si>
  <si>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</si>
  <si>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</si>
  <si>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Фрукт</t>
  </si>
  <si>
    <t>1/50</t>
  </si>
  <si>
    <t>Суфле творожное со сгущенным молоком</t>
  </si>
  <si>
    <t>100/30</t>
  </si>
  <si>
    <t>180/15</t>
  </si>
  <si>
    <t>Борщ с фасолью, сметаной, мясом</t>
  </si>
  <si>
    <t>Котлета рыбная (судак)</t>
  </si>
  <si>
    <t>Картофель отварной</t>
  </si>
  <si>
    <t>Огурец соленый</t>
  </si>
  <si>
    <t>Чай с сахаром, лимоном</t>
  </si>
  <si>
    <t>Печенье "Супер Контик"</t>
  </si>
  <si>
    <t>1/25</t>
  </si>
  <si>
    <t>Мандарин</t>
  </si>
  <si>
    <t>1/86</t>
  </si>
  <si>
    <t>Кондитерка</t>
  </si>
  <si>
    <t>215/10</t>
  </si>
  <si>
    <t>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</si>
</sst>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44895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34</v>
      </c>
      <c r="E4" s="11">
        <v>28.18</v>
      </c>
      <c r="F4" s="10" t="s">
        <v>35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29" t="s">
        <v>24</v>
      </c>
      <c r="C5" s="46"/>
      <c r="D5" s="9" t="s">
        <v>41</v>
      </c>
      <c r="E5" s="11">
        <v>2.52</v>
      </c>
      <c r="F5" s="10" t="s">
        <v>36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46</v>
      </c>
      <c r="C6" s="46"/>
      <c r="D6" s="9" t="s">
        <v>42</v>
      </c>
      <c r="E6" s="11">
        <v>10</v>
      </c>
      <c r="F6" s="10" t="s">
        <v>43</v>
      </c>
      <c r="G6" s="47">
        <f>98.65/2</f>
        <v>49.325000000000003</v>
      </c>
      <c r="H6" s="47">
        <f>4.25/2</f>
        <v>2.125</v>
      </c>
      <c r="I6" s="47">
        <f>5.65/2</f>
        <v>2.8250000000000002</v>
      </c>
      <c r="J6" s="48">
        <f>21.3/2</f>
        <v>10.65</v>
      </c>
      <c r="K6" s="1"/>
    </row>
    <row r="7" spans="1:11" ht="16.8" thickBot="1" x14ac:dyDescent="0.35">
      <c r="A7" s="13"/>
      <c r="B7" s="29" t="s">
        <v>32</v>
      </c>
      <c r="C7" s="46"/>
      <c r="D7" s="9" t="s">
        <v>44</v>
      </c>
      <c r="E7" s="11">
        <v>7.74</v>
      </c>
      <c r="F7" s="10" t="s">
        <v>45</v>
      </c>
      <c r="G7" s="47">
        <f>53*0.86</f>
        <v>45.58</v>
      </c>
      <c r="H7" s="47">
        <f>0.81*0.86</f>
        <v>0.6966</v>
      </c>
      <c r="I7" s="47">
        <f>0.31*0.86</f>
        <v>0.2666</v>
      </c>
      <c r="J7" s="48">
        <f>11.54*0.86</f>
        <v>9.9243999999999986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49.67</v>
      </c>
      <c r="F9" s="22"/>
      <c r="G9" s="22">
        <f>SUM(G4:G8)</f>
        <v>302.33499999999998</v>
      </c>
      <c r="H9" s="11">
        <f>SUM(H4:H8)</f>
        <v>18.1616</v>
      </c>
      <c r="I9" s="11">
        <f>SUM(I4:I8)</f>
        <v>4.5116000000000005</v>
      </c>
      <c r="J9" s="12">
        <f>SUM(J4:J8)</f>
        <v>54.304400000000001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37</v>
      </c>
      <c r="E12" s="11">
        <v>21.24</v>
      </c>
      <c r="F12" s="10" t="s">
        <v>47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25.58</v>
      </c>
      <c r="F13" s="10" t="s">
        <v>33</v>
      </c>
      <c r="G13" s="15">
        <f>155/2</f>
        <v>77.5</v>
      </c>
      <c r="H13" s="15">
        <f>12.7/2</f>
        <v>6.35</v>
      </c>
      <c r="I13" s="15">
        <f>6.9/2</f>
        <v>3.45</v>
      </c>
      <c r="J13" s="16">
        <f>10.5/2</f>
        <v>5.25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39</v>
      </c>
      <c r="E14" s="11">
        <v>9.6999999999999993</v>
      </c>
      <c r="F14" s="10" t="s">
        <v>26</v>
      </c>
      <c r="G14" s="15">
        <v>260.3</v>
      </c>
      <c r="H14" s="15">
        <v>15.4</v>
      </c>
      <c r="I14" s="15">
        <v>18.899999999999999</v>
      </c>
      <c r="J14" s="16">
        <v>5.6</v>
      </c>
      <c r="K14" s="1"/>
    </row>
    <row r="15" spans="1:11" ht="16.8" customHeight="1" thickBot="1" x14ac:dyDescent="0.35">
      <c r="A15" s="13"/>
      <c r="B15" s="29" t="s">
        <v>30</v>
      </c>
      <c r="C15" s="30"/>
      <c r="D15" s="43" t="s">
        <v>40</v>
      </c>
      <c r="E15" s="11">
        <v>2.91</v>
      </c>
      <c r="F15" s="10" t="s">
        <v>48</v>
      </c>
      <c r="G15" s="47">
        <f>11*0.17</f>
        <v>1.87</v>
      </c>
      <c r="H15" s="47">
        <f>0.8*0.17</f>
        <v>0.13600000000000001</v>
      </c>
      <c r="I15" s="47">
        <f>0.1*0.17</f>
        <v>1.7000000000000001E-2</v>
      </c>
      <c r="J15" s="48">
        <f>1.7*0.17</f>
        <v>0.28900000000000003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31</v>
      </c>
      <c r="E16" s="11">
        <v>14</v>
      </c>
      <c r="F16" s="10" t="s">
        <v>28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75.33</v>
      </c>
      <c r="F18" s="33"/>
      <c r="G18" s="15">
        <f>SUM(G12:G17)</f>
        <v>580.35400000000004</v>
      </c>
      <c r="H18" s="15">
        <f>SUM(H12:H17)</f>
        <v>27.648</v>
      </c>
      <c r="I18" s="15">
        <f>SUM(I12:I17)</f>
        <v>27.322999999999997</v>
      </c>
      <c r="J18" s="16">
        <f>SUM(J12:J17)</f>
        <v>50.815000000000005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882.68900000000008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2022-11-29T04:48:11Z</dcterms:modified>
</cp:coreProperties>
</file>