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J12" i="1" l="1"/>
  <c r="I12" i="1"/>
  <c r="H12" i="1"/>
  <c r="G12" i="1"/>
  <c r="J11" i="1" l="1"/>
  <c r="I11" i="1"/>
  <c r="H11" i="1"/>
  <c r="G11" i="1"/>
  <c r="J4" i="1" l="1"/>
  <c r="I4" i="1"/>
  <c r="H4" i="1"/>
  <c r="G4" i="1"/>
  <c r="E7" i="1" l="1"/>
  <c r="E16" i="1" l="1"/>
  <c r="E17" i="1" l="1"/>
  <c r="J16" i="1" l="1"/>
  <c r="I16" i="1"/>
  <c r="H16" i="1"/>
  <c r="G16" i="1"/>
  <c r="J7" i="1"/>
  <c r="I7" i="1"/>
  <c r="H7" i="1"/>
  <c r="G7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<sst xmlns="http://schemas.openxmlformats.org/spreadsheetml/2006/main" count="44" uniqueCount="42">
  <si>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</si>
  <si>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</si>
  <si>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</si>
  <si>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</si>
  <si>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</si>
  <si>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</si>
  <si>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</si>
  <si>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</si>
  <si>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</si>
  <si>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</si>
  <si>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</si>
  <si>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</si>
  <si>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</si>
  <si>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</si>
  <si>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</si>
  <si>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</si>
  <si>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</si>
  <si>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</si>
  <si>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</si>
  <si>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</si>
  <si>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</si>
  <si>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</si>
  <si>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</si>
  <si>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</si>
  <si>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</si>
  <si>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Сок фруктовый т/п</t>
  </si>
  <si>
    <t>Фрукт</t>
  </si>
  <si>
    <t>Блинчики с вишневым джемом, маслом</t>
  </si>
  <si>
    <t>2/64/5</t>
  </si>
  <si>
    <t>Чай с сахаром</t>
  </si>
  <si>
    <t>Киви</t>
  </si>
  <si>
    <t>1/89</t>
  </si>
  <si>
    <t>Уха "Ростовская" с судаком</t>
  </si>
  <si>
    <t>1/212,5</t>
  </si>
  <si>
    <t>Филе куриное в соусе с овощами</t>
  </si>
  <si>
    <t>50/125</t>
  </si>
  <si>
    <t>Огурец свежий</t>
  </si>
  <si>
    <t>Мандарин</t>
  </si>
  <si>
    <t>1/110</t>
  </si>
  <si>
    <t>2/17</t>
  </si>
  <si>
    <t>Закуска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</si>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</sst>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17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44904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8" t="s">
        <v>16</v>
      </c>
      <c r="C4" s="8"/>
      <c r="D4" s="9" t="s">
        <v>27</v>
      </c>
      <c r="E4" s="11">
        <v>23.84</v>
      </c>
      <c r="F4" s="10" t="s">
        <v>28</v>
      </c>
      <c r="G4" s="11">
        <f>260*1.33</f>
        <v>345.8</v>
      </c>
      <c r="H4" s="11">
        <f>5.5*1.33</f>
        <v>7.3150000000000004</v>
      </c>
      <c r="I4" s="11">
        <f>11*1.33</f>
        <v>14.63</v>
      </c>
      <c r="J4" s="12">
        <f>34*1.33</f>
        <v>45.22</v>
      </c>
      <c r="K4" s="1"/>
    </row>
    <row r="5" spans="1:11" ht="16.8" thickBot="1" x14ac:dyDescent="0.35">
      <c r="A5" s="13"/>
      <c r="B5" s="28" t="s">
        <v>22</v>
      </c>
      <c r="C5" s="45"/>
      <c r="D5" s="9" t="s">
        <v>29</v>
      </c>
      <c r="E5" s="11">
        <v>1.32</v>
      </c>
      <c r="F5" s="10" t="s">
        <v>24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8" t="s">
        <v>26</v>
      </c>
      <c r="C6" s="45"/>
      <c r="D6" s="9" t="s">
        <v>37</v>
      </c>
      <c r="E6" s="11">
        <v>9.9</v>
      </c>
      <c r="F6" s="10" t="s">
        <v>38</v>
      </c>
      <c r="G6" s="46">
        <f>53*1.1</f>
        <v>58.300000000000004</v>
      </c>
      <c r="H6" s="46">
        <f>0.81*1.1</f>
        <v>0.89100000000000013</v>
      </c>
      <c r="I6" s="46">
        <f>0.31*1.1</f>
        <v>0.34100000000000003</v>
      </c>
      <c r="J6" s="47">
        <f>11.54*1.1</f>
        <v>12.694000000000001</v>
      </c>
      <c r="K6" s="1"/>
    </row>
    <row r="7" spans="1:11" ht="18" x14ac:dyDescent="0.3">
      <c r="A7" s="7"/>
      <c r="B7" s="17"/>
      <c r="C7" s="8"/>
      <c r="D7" s="20"/>
      <c r="E7" s="21">
        <f>SUM(E4:E6)</f>
        <v>35.06</v>
      </c>
      <c r="F7" s="21"/>
      <c r="G7" s="21">
        <f>SUM(G4:G6)</f>
        <v>445.8</v>
      </c>
      <c r="H7" s="11">
        <f>SUM(H4:H6)</f>
        <v>8.4060000000000006</v>
      </c>
      <c r="I7" s="11">
        <f>SUM(I4:I6)</f>
        <v>15.071</v>
      </c>
      <c r="J7" s="12">
        <f>SUM(J4:J6)</f>
        <v>68.713999999999999</v>
      </c>
      <c r="K7" s="1"/>
    </row>
    <row r="8" spans="1:11" ht="15" x14ac:dyDescent="0.3">
      <c r="A8" s="13"/>
      <c r="B8" s="14"/>
      <c r="C8" s="14"/>
      <c r="D8" s="22"/>
      <c r="E8" s="23"/>
      <c r="F8" s="15"/>
      <c r="G8" s="15"/>
      <c r="H8" s="15"/>
      <c r="I8" s="15"/>
      <c r="J8" s="16"/>
      <c r="K8" s="1"/>
    </row>
    <row r="9" spans="1:11" ht="15.6" thickBot="1" x14ac:dyDescent="0.35">
      <c r="A9" s="24"/>
      <c r="B9" s="25"/>
      <c r="C9" s="25"/>
      <c r="D9" s="26"/>
      <c r="E9" s="27"/>
      <c r="F9" s="18"/>
      <c r="G9" s="18"/>
      <c r="H9" s="18"/>
      <c r="I9" s="18"/>
      <c r="J9" s="19"/>
      <c r="K9" s="1"/>
    </row>
    <row r="10" spans="1:11" ht="16.8" customHeight="1" thickBot="1" x14ac:dyDescent="0.35">
      <c r="A10" s="13"/>
      <c r="B10" s="28" t="s">
        <v>23</v>
      </c>
      <c r="C10" s="29"/>
      <c r="D10" s="43" t="s">
        <v>32</v>
      </c>
      <c r="E10" s="11">
        <v>24.64</v>
      </c>
      <c r="F10" s="10" t="s">
        <v>33</v>
      </c>
      <c r="G10" s="15">
        <v>82.090999999999994</v>
      </c>
      <c r="H10" s="15">
        <v>6.8019999999999996</v>
      </c>
      <c r="I10" s="15">
        <v>1.2509999999999999</v>
      </c>
      <c r="J10" s="16">
        <v>10.867000000000001</v>
      </c>
      <c r="K10" s="1"/>
    </row>
    <row r="11" spans="1:11" ht="16.8" customHeight="1" thickBot="1" x14ac:dyDescent="0.35">
      <c r="A11" s="13"/>
      <c r="B11" s="28" t="s">
        <v>16</v>
      </c>
      <c r="C11" s="29"/>
      <c r="D11" s="42" t="s">
        <v>34</v>
      </c>
      <c r="E11" s="11">
        <v>34.619999999999997</v>
      </c>
      <c r="F11" s="10" t="s">
        <v>35</v>
      </c>
      <c r="G11" s="15">
        <f>192*1.75</f>
        <v>336</v>
      </c>
      <c r="H11" s="15">
        <f>8.7*1.75</f>
        <v>15.224999999999998</v>
      </c>
      <c r="I11" s="15">
        <f>10.6*1.75</f>
        <v>18.55</v>
      </c>
      <c r="J11" s="16">
        <f>15.5*1.75</f>
        <v>27.125</v>
      </c>
      <c r="K11" s="1"/>
    </row>
    <row r="12" spans="1:11" ht="16.8" customHeight="1" thickBot="1" x14ac:dyDescent="0.35">
      <c r="A12" s="13"/>
      <c r="B12" s="28" t="s">
        <v>40</v>
      </c>
      <c r="C12" s="29"/>
      <c r="D12" s="42" t="s">
        <v>36</v>
      </c>
      <c r="E12" s="11">
        <v>4.0999999999999996</v>
      </c>
      <c r="F12" s="10" t="s">
        <v>39</v>
      </c>
      <c r="G12" s="15">
        <f>15*0.34</f>
        <v>5.1000000000000005</v>
      </c>
      <c r="H12" s="15">
        <f>0.8*0.34</f>
        <v>0.27200000000000002</v>
      </c>
      <c r="I12" s="15">
        <f>0.1*0.34</f>
        <v>3.4000000000000002E-2</v>
      </c>
      <c r="J12" s="16">
        <f>2.8*0.34</f>
        <v>0.95199999999999996</v>
      </c>
      <c r="K12" s="1"/>
    </row>
    <row r="13" spans="1:11" ht="16.8" customHeight="1" thickBot="1" x14ac:dyDescent="0.35">
      <c r="A13" s="13"/>
      <c r="B13" s="28" t="s">
        <v>18</v>
      </c>
      <c r="C13" s="29"/>
      <c r="D13" s="42" t="s">
        <v>25</v>
      </c>
      <c r="E13" s="11">
        <v>14</v>
      </c>
      <c r="F13" s="10" t="s">
        <v>24</v>
      </c>
      <c r="G13" s="46">
        <v>92</v>
      </c>
      <c r="H13" s="46">
        <v>1</v>
      </c>
      <c r="I13" s="46">
        <v>0</v>
      </c>
      <c r="J13" s="47">
        <v>20</v>
      </c>
      <c r="K13" s="1"/>
    </row>
    <row r="14" spans="1:11" ht="16.8" customHeight="1" thickBot="1" x14ac:dyDescent="0.35">
      <c r="A14" s="13"/>
      <c r="B14" s="28" t="s">
        <v>41</v>
      </c>
      <c r="C14" s="29"/>
      <c r="D14" s="42" t="s">
        <v>30</v>
      </c>
      <c r="E14" s="11">
        <v>10.68</v>
      </c>
      <c r="F14" s="10" t="s">
        <v>31</v>
      </c>
      <c r="G14" s="46">
        <f>47*0.89</f>
        <v>41.83</v>
      </c>
      <c r="H14" s="46">
        <f>0.8*0.89</f>
        <v>0.71200000000000008</v>
      </c>
      <c r="I14" s="46">
        <f>0.4*0.89</f>
        <v>0.35600000000000004</v>
      </c>
      <c r="J14" s="47">
        <f>8.1*0.89</f>
        <v>7.2089999999999996</v>
      </c>
      <c r="K14" s="1"/>
    </row>
    <row r="15" spans="1:11" ht="16.2" x14ac:dyDescent="0.3">
      <c r="A15" s="13"/>
      <c r="B15" s="17" t="s">
        <v>19</v>
      </c>
      <c r="C15" s="14"/>
      <c r="D15" s="30" t="s">
        <v>20</v>
      </c>
      <c r="E15" s="11">
        <v>1.9</v>
      </c>
      <c r="F15" s="10" t="s">
        <v>21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8"/>
      <c r="C16" s="14"/>
      <c r="D16" s="31" t="s">
        <v>14</v>
      </c>
      <c r="E16" s="32">
        <f>SUM(E10:E15)</f>
        <v>89.94</v>
      </c>
      <c r="F16" s="32"/>
      <c r="G16" s="15">
        <f>SUM(G10:G15)</f>
        <v>609.02100000000007</v>
      </c>
      <c r="H16" s="15">
        <f>SUM(H10:H15)</f>
        <v>26.010999999999996</v>
      </c>
      <c r="I16" s="15">
        <f>SUM(I10:I15)</f>
        <v>20.191000000000003</v>
      </c>
      <c r="J16" s="16">
        <f>SUM(J10:J15)</f>
        <v>74.153000000000006</v>
      </c>
      <c r="K16" s="1"/>
    </row>
    <row r="17" spans="1:11" ht="18.600000000000001" thickBot="1" x14ac:dyDescent="0.35">
      <c r="A17" s="13"/>
      <c r="B17" s="33"/>
      <c r="C17" s="34"/>
      <c r="D17" s="35" t="s">
        <v>15</v>
      </c>
      <c r="E17" s="36">
        <f>E7+E16</f>
        <v>125</v>
      </c>
      <c r="F17" s="36"/>
      <c r="G17" s="36">
        <f>G7+G16</f>
        <v>1054.8210000000001</v>
      </c>
      <c r="H17" s="37"/>
      <c r="I17" s="37"/>
      <c r="J17" s="38"/>
      <c r="K17" s="1"/>
    </row>
    <row r="18" spans="1:11" ht="15.6" thickBot="1" x14ac:dyDescent="0.35">
      <c r="A18" s="24"/>
      <c r="B18" s="25"/>
      <c r="C18" s="25"/>
      <c r="D18" s="26"/>
      <c r="E18" s="39"/>
      <c r="F18" s="18"/>
      <c r="G18" s="40"/>
      <c r="H18" s="40"/>
      <c r="I18" s="40"/>
      <c r="J18" s="41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2022-12-08T05:28:04Z</dcterms:modified>
</cp:coreProperties>
</file>