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5" i="1" l="1"/>
  <c r="I5" i="1"/>
  <c r="H5" i="1"/>
  <c r="G5" i="1"/>
  <c r="I4" i="1" l="1"/>
  <c r="H4" i="1"/>
  <c r="G4" i="1"/>
  <c r="E9" i="1" l="1"/>
  <c r="E16" i="1" l="1"/>
  <c r="E17" i="1" l="1"/>
  <c r="J16" i="1" l="1"/>
  <c r="I16" i="1"/>
  <c r="H16" i="1"/>
  <c r="G16" i="1"/>
  <c r="J9" i="1"/>
  <c r="I9" i="1"/>
  <c r="H9" i="1"/>
  <c r="G9" i="1"/>
  <c r="G17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<sst xmlns="http://schemas.openxmlformats.org/spreadsheetml/2006/main" count="44" uniqueCount="40">
  <si>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</si>
  <si>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</si>
  <si>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</si>
  <si>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</si>
  <si>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</si>
  <si>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</si>
  <si>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</si>
  <si>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</si>
  <si>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</si>
  <si>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</si>
  <si>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</si>
  <si>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</si>
  <si>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</si>
  <si>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</si>
  <si>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</si>
  <si>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</si>
  <si>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</si>
  <si>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</si>
  <si>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</si>
  <si>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</si>
  <si>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</si>
  <si>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</si>
  <si>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</si>
  <si>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</si>
  <si>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</si>
  <si>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Хлеб белый</t>
  </si>
  <si>
    <t>1/32</t>
  </si>
  <si>
    <t>Чай с сахаром</t>
  </si>
  <si>
    <t>Сок фруктовый т/п</t>
  </si>
  <si>
    <t>Форель соленая порционная</t>
  </si>
  <si>
    <t>1/20</t>
  </si>
  <si>
    <t>Масло сливочное</t>
  </si>
  <si>
    <t>1/11</t>
  </si>
  <si>
    <t>Макароны с сыром "Российским"</t>
  </si>
  <si>
    <t>100/20</t>
  </si>
  <si>
    <t>Суп картофельный со шпинатом, сметаной</t>
  </si>
  <si>
    <t>200/10</t>
  </si>
  <si>
    <t>Рагу из птицы</t>
  </si>
  <si>
    <t>50/125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</si>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</sst>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45044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39</v>
      </c>
      <c r="C4" s="8"/>
      <c r="D4" s="49" t="s">
        <v>29</v>
      </c>
      <c r="E4" s="11">
        <v>27.83</v>
      </c>
      <c r="F4" s="10" t="s">
        <v>30</v>
      </c>
      <c r="G4" s="11">
        <f>186/5</f>
        <v>37.200000000000003</v>
      </c>
      <c r="H4" s="11">
        <f>20.6/5</f>
        <v>4.12</v>
      </c>
      <c r="I4" s="11">
        <f>10.1/5</f>
        <v>2.02</v>
      </c>
      <c r="J4" s="12">
        <v>0</v>
      </c>
      <c r="K4" s="1"/>
    </row>
    <row r="5" spans="1:11" ht="16.8" thickBot="1" x14ac:dyDescent="0.35">
      <c r="A5" s="13"/>
      <c r="B5" s="29" t="s">
        <v>39</v>
      </c>
      <c r="C5" s="46"/>
      <c r="D5" s="9" t="s">
        <v>31</v>
      </c>
      <c r="E5" s="11">
        <v>4.43</v>
      </c>
      <c r="F5" s="10" t="s">
        <v>32</v>
      </c>
      <c r="G5" s="47">
        <f>748*0.11</f>
        <v>82.28</v>
      </c>
      <c r="H5" s="47">
        <f>0.5*0.11</f>
        <v>5.5E-2</v>
      </c>
      <c r="I5" s="47">
        <f>82.5*0.11</f>
        <v>9.0749999999999993</v>
      </c>
      <c r="J5" s="48">
        <f>0.8*0.11</f>
        <v>8.8000000000000009E-2</v>
      </c>
      <c r="K5" s="1"/>
    </row>
    <row r="6" spans="1:11" ht="16.8" thickBot="1" x14ac:dyDescent="0.35">
      <c r="A6" s="13"/>
      <c r="B6" s="29" t="s">
        <v>17</v>
      </c>
      <c r="C6" s="46"/>
      <c r="D6" s="9" t="s">
        <v>33</v>
      </c>
      <c r="E6" s="11">
        <v>17.12</v>
      </c>
      <c r="F6" s="10" t="s">
        <v>34</v>
      </c>
      <c r="G6" s="47">
        <v>240.96</v>
      </c>
      <c r="H6" s="47">
        <v>8.8800000000000008</v>
      </c>
      <c r="I6" s="47">
        <v>10.68</v>
      </c>
      <c r="J6" s="48">
        <v>27</v>
      </c>
      <c r="K6" s="1"/>
    </row>
    <row r="7" spans="1:11" ht="16.8" thickBot="1" x14ac:dyDescent="0.35">
      <c r="A7" s="13"/>
      <c r="B7" s="29" t="s">
        <v>21</v>
      </c>
      <c r="C7" s="46"/>
      <c r="D7" s="9" t="s">
        <v>27</v>
      </c>
      <c r="E7" s="11">
        <v>1.32</v>
      </c>
      <c r="F7" s="10" t="s">
        <v>23</v>
      </c>
      <c r="G7" s="47">
        <v>41.7</v>
      </c>
      <c r="H7" s="47">
        <v>0.2</v>
      </c>
      <c r="I7" s="47">
        <v>0.1</v>
      </c>
      <c r="J7" s="48">
        <v>10.8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2.11</v>
      </c>
      <c r="F8" s="10" t="s">
        <v>24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52.809999999999995</v>
      </c>
      <c r="F9" s="22"/>
      <c r="G9" s="22">
        <f>SUM(G4:G8)</f>
        <v>434.87</v>
      </c>
      <c r="H9" s="11">
        <f>SUM(H4:H8)</f>
        <v>14.294999999999998</v>
      </c>
      <c r="I9" s="11">
        <f>SUM(I4:I8)</f>
        <v>21.995000000000001</v>
      </c>
      <c r="J9" s="12">
        <f>SUM(J4:J8)</f>
        <v>45.818000000000005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22</v>
      </c>
      <c r="C12" s="30"/>
      <c r="D12" s="44" t="s">
        <v>35</v>
      </c>
      <c r="E12" s="11">
        <v>14.88</v>
      </c>
      <c r="F12" s="10" t="s">
        <v>36</v>
      </c>
      <c r="G12" s="15">
        <v>80</v>
      </c>
      <c r="H12" s="15">
        <v>4.4000000000000004</v>
      </c>
      <c r="I12" s="15">
        <v>1.8</v>
      </c>
      <c r="J12" s="16">
        <v>13.2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37</v>
      </c>
      <c r="E13" s="11">
        <v>36.92</v>
      </c>
      <c r="F13" s="10" t="s">
        <v>38</v>
      </c>
      <c r="G13" s="15">
        <f>192*1.75</f>
        <v>336</v>
      </c>
      <c r="H13" s="15">
        <f>8.7*1.75</f>
        <v>15.224999999999998</v>
      </c>
      <c r="I13" s="15">
        <f>10.6*1.75</f>
        <v>18.55</v>
      </c>
      <c r="J13" s="16">
        <f>15.5*1.75</f>
        <v>27.125</v>
      </c>
      <c r="K13" s="1"/>
    </row>
    <row r="14" spans="1:11" ht="16.8" customHeight="1" thickBot="1" x14ac:dyDescent="0.35">
      <c r="A14" s="13"/>
      <c r="B14" s="29" t="s">
        <v>21</v>
      </c>
      <c r="C14" s="30"/>
      <c r="D14" s="43" t="s">
        <v>28</v>
      </c>
      <c r="E14" s="11">
        <v>16.5</v>
      </c>
      <c r="F14" s="10" t="s">
        <v>23</v>
      </c>
      <c r="G14" s="15">
        <v>92</v>
      </c>
      <c r="H14" s="15">
        <v>1</v>
      </c>
      <c r="I14" s="15">
        <v>0</v>
      </c>
      <c r="J14" s="16">
        <v>20</v>
      </c>
      <c r="K14" s="1"/>
    </row>
    <row r="15" spans="1:11" ht="16.2" x14ac:dyDescent="0.3">
      <c r="A15" s="13"/>
      <c r="B15" s="17" t="s">
        <v>20</v>
      </c>
      <c r="C15" s="14"/>
      <c r="D15" s="31" t="s">
        <v>25</v>
      </c>
      <c r="E15" s="11">
        <v>3.89</v>
      </c>
      <c r="F15" s="10" t="s">
        <v>26</v>
      </c>
      <c r="G15" s="15">
        <v>49.1</v>
      </c>
      <c r="H15" s="15">
        <v>1.56</v>
      </c>
      <c r="I15" s="15">
        <v>0.19</v>
      </c>
      <c r="J15" s="16">
        <v>11.9</v>
      </c>
      <c r="K15" s="1"/>
    </row>
    <row r="16" spans="1:11" ht="18" x14ac:dyDescent="0.3">
      <c r="A16" s="13"/>
      <c r="B16" s="29"/>
      <c r="C16" s="14"/>
      <c r="D16" s="32" t="s">
        <v>15</v>
      </c>
      <c r="E16" s="33">
        <f>SUM(E12:E15)</f>
        <v>72.190000000000012</v>
      </c>
      <c r="F16" s="33"/>
      <c r="G16" s="15">
        <f>SUM(G12:G15)</f>
        <v>557.1</v>
      </c>
      <c r="H16" s="15">
        <f>SUM(H12:H15)</f>
        <v>22.184999999999999</v>
      </c>
      <c r="I16" s="15">
        <f>SUM(I12:I15)</f>
        <v>20.540000000000003</v>
      </c>
      <c r="J16" s="16">
        <f>SUM(J12:J15)</f>
        <v>72.225000000000009</v>
      </c>
      <c r="K16" s="1"/>
    </row>
    <row r="17" spans="1:11" ht="18.600000000000001" thickBot="1" x14ac:dyDescent="0.35">
      <c r="A17" s="13"/>
      <c r="B17" s="34"/>
      <c r="C17" s="35"/>
      <c r="D17" s="36" t="s">
        <v>16</v>
      </c>
      <c r="E17" s="37">
        <f>E9+E16</f>
        <v>125</v>
      </c>
      <c r="F17" s="37"/>
      <c r="G17" s="37">
        <f>G9+G16</f>
        <v>991.97</v>
      </c>
      <c r="H17" s="38"/>
      <c r="I17" s="38"/>
      <c r="J17" s="39"/>
      <c r="K17" s="1"/>
    </row>
    <row r="18" spans="1:11" ht="15.6" thickBot="1" x14ac:dyDescent="0.35">
      <c r="A18" s="25"/>
      <c r="B18" s="26"/>
      <c r="C18" s="26"/>
      <c r="D18" s="27"/>
      <c r="E18" s="40"/>
      <c r="F18" s="19"/>
      <c r="G18" s="41"/>
      <c r="H18" s="41"/>
      <c r="I18" s="41"/>
      <c r="J18" s="4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2023-04-24T04:39:55Z</dcterms:modified>
</cp:coreProperties>
</file>